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935" activeTab="6"/>
  </bookViews>
  <sheets>
    <sheet name=" A " sheetId="1" r:id="rId1"/>
    <sheet name="arb A" sheetId="2" r:id="rId2"/>
    <sheet name="B" sheetId="3" r:id="rId3"/>
    <sheet name="arb B" sheetId="4" r:id="rId4"/>
    <sheet name="C" sheetId="5" r:id="rId5"/>
    <sheet name="arb C" sheetId="6" r:id="rId6"/>
    <sheet name="D" sheetId="7" r:id="rId7"/>
    <sheet name="arb D" sheetId="8" r:id="rId8"/>
  </sheets>
  <definedNames>
    <definedName name="_xlnm.Print_Area" localSheetId="0">' A '!$B$2:$AP$47</definedName>
    <definedName name="_xlnm.Print_Area" localSheetId="2">B!$B$2:$AP$47</definedName>
    <definedName name="_xlnm.Print_Area" localSheetId="4">'C'!$B$2:$AP$47</definedName>
    <definedName name="_xlnm.Print_Area" localSheetId="6">D!$B$2:$AP$47</definedName>
  </definedNames>
  <calcPr calcId="145621"/>
</workbook>
</file>

<file path=xl/calcChain.xml><?xml version="1.0" encoding="utf-8"?>
<calcChain xmlns="http://schemas.openxmlformats.org/spreadsheetml/2006/main">
  <c r="B21" i="8" l="1"/>
  <c r="A19" i="8"/>
  <c r="B17" i="8"/>
  <c r="B16" i="8"/>
  <c r="B15" i="8"/>
  <c r="A13" i="8"/>
  <c r="B11" i="8"/>
  <c r="B10" i="8"/>
  <c r="B9" i="8"/>
  <c r="A7" i="8"/>
  <c r="B5" i="8"/>
  <c r="B4" i="8"/>
  <c r="B3" i="8"/>
  <c r="A1" i="8"/>
  <c r="F53" i="7"/>
  <c r="C53" i="7"/>
  <c r="F52" i="7"/>
  <c r="C52" i="7"/>
  <c r="F51" i="7"/>
  <c r="C51" i="7"/>
  <c r="F50" i="7"/>
  <c r="C50" i="7"/>
  <c r="AM38" i="7"/>
  <c r="AU38" i="7"/>
  <c r="AL38" i="7"/>
  <c r="AT38" i="7"/>
  <c r="AJ38" i="7"/>
  <c r="AG38" i="7"/>
  <c r="AD38" i="7"/>
  <c r="AA38" i="7"/>
  <c r="X38" i="7"/>
  <c r="AM37" i="7"/>
  <c r="AU37" i="7"/>
  <c r="AL37" i="7"/>
  <c r="AT37" i="7"/>
  <c r="AJ37" i="7"/>
  <c r="AG37" i="7"/>
  <c r="AD37" i="7"/>
  <c r="AA37" i="7"/>
  <c r="X37" i="7"/>
  <c r="AM36" i="7"/>
  <c r="AU36" i="7"/>
  <c r="AL36" i="7"/>
  <c r="AT36" i="7"/>
  <c r="AJ36" i="7"/>
  <c r="AG36" i="7"/>
  <c r="AD36" i="7"/>
  <c r="AA36" i="7"/>
  <c r="X36" i="7"/>
  <c r="AM35" i="7"/>
  <c r="AU35" i="7"/>
  <c r="AL35" i="7"/>
  <c r="AT35" i="7"/>
  <c r="AJ35" i="7"/>
  <c r="AG35" i="7"/>
  <c r="AD35" i="7"/>
  <c r="AA35" i="7"/>
  <c r="X35" i="7"/>
  <c r="J35" i="7"/>
  <c r="AM34" i="7"/>
  <c r="AU34" i="7"/>
  <c r="AO34" i="7"/>
  <c r="AL34" i="7"/>
  <c r="AT34" i="7"/>
  <c r="AN34" i="7"/>
  <c r="AJ34" i="7"/>
  <c r="AG34" i="7"/>
  <c r="AD34" i="7"/>
  <c r="AA34" i="7"/>
  <c r="X34" i="7"/>
  <c r="J33" i="7"/>
  <c r="U31" i="7"/>
  <c r="S31" i="7"/>
  <c r="J31" i="7"/>
  <c r="U30" i="7"/>
  <c r="S30" i="7"/>
  <c r="J29" i="7"/>
  <c r="AM28" i="7"/>
  <c r="AU28" i="7"/>
  <c r="AO28" i="7"/>
  <c r="AL28" i="7"/>
  <c r="AT28" i="7"/>
  <c r="AJ28" i="7"/>
  <c r="AG28" i="7"/>
  <c r="AD28" i="7"/>
  <c r="AA28" i="7"/>
  <c r="X28" i="7"/>
  <c r="AM27" i="7"/>
  <c r="AU27" i="7"/>
  <c r="AL27" i="7"/>
  <c r="AT27" i="7"/>
  <c r="AJ27" i="7"/>
  <c r="AG27" i="7"/>
  <c r="AD27" i="7"/>
  <c r="AA27" i="7"/>
  <c r="X27" i="7"/>
  <c r="AM26" i="7"/>
  <c r="AU26" i="7"/>
  <c r="AL26" i="7"/>
  <c r="AT26" i="7"/>
  <c r="AJ26" i="7"/>
  <c r="AG26" i="7"/>
  <c r="AD26" i="7"/>
  <c r="AA26" i="7"/>
  <c r="X26" i="7"/>
  <c r="AM25" i="7"/>
  <c r="AU25" i="7"/>
  <c r="AL25" i="7"/>
  <c r="AT25" i="7"/>
  <c r="AJ25" i="7"/>
  <c r="AG25" i="7"/>
  <c r="AD25" i="7"/>
  <c r="AA25" i="7"/>
  <c r="X25" i="7"/>
  <c r="AM24" i="7"/>
  <c r="AU24" i="7"/>
  <c r="AL24" i="7"/>
  <c r="AT24" i="7"/>
  <c r="AJ24" i="7"/>
  <c r="AG24" i="7"/>
  <c r="AD24" i="7"/>
  <c r="AA24" i="7"/>
  <c r="X24" i="7"/>
  <c r="AM23" i="7"/>
  <c r="AU23" i="7"/>
  <c r="AL23" i="7"/>
  <c r="AT23" i="7"/>
  <c r="AJ23" i="7"/>
  <c r="AG23" i="7"/>
  <c r="AD23" i="7"/>
  <c r="AA23" i="7"/>
  <c r="X23" i="7"/>
  <c r="AM22" i="7"/>
  <c r="AU22" i="7"/>
  <c r="AL22" i="7"/>
  <c r="AT22" i="7"/>
  <c r="AJ22" i="7"/>
  <c r="AG22" i="7"/>
  <c r="AD22" i="7"/>
  <c r="AA22" i="7"/>
  <c r="X22" i="7"/>
  <c r="J22" i="7"/>
  <c r="AM21" i="7"/>
  <c r="AU21" i="7"/>
  <c r="AL21" i="7"/>
  <c r="AT21" i="7"/>
  <c r="AJ21" i="7"/>
  <c r="AG21" i="7"/>
  <c r="AD21" i="7"/>
  <c r="AA21" i="7"/>
  <c r="X21" i="7"/>
  <c r="AM20" i="7"/>
  <c r="AU20" i="7"/>
  <c r="AL20" i="7"/>
  <c r="AT20" i="7"/>
  <c r="AJ20" i="7"/>
  <c r="AG20" i="7"/>
  <c r="AD20" i="7"/>
  <c r="AA20" i="7"/>
  <c r="X20" i="7"/>
  <c r="J20" i="7"/>
  <c r="AM19" i="7"/>
  <c r="AU19" i="7"/>
  <c r="AL19" i="7"/>
  <c r="AT19" i="7"/>
  <c r="AJ19" i="7"/>
  <c r="AG19" i="7"/>
  <c r="AD19" i="7"/>
  <c r="AA19" i="7"/>
  <c r="X19" i="7"/>
  <c r="AM18" i="7"/>
  <c r="AU18" i="7"/>
  <c r="AL18" i="7"/>
  <c r="AT18" i="7"/>
  <c r="AJ18" i="7"/>
  <c r="AG18" i="7"/>
  <c r="AD18" i="7"/>
  <c r="AA18" i="7"/>
  <c r="X18" i="7"/>
  <c r="J18" i="7"/>
  <c r="AM17" i="7"/>
  <c r="AU17" i="7"/>
  <c r="AL17" i="7"/>
  <c r="AT17" i="7"/>
  <c r="AJ17" i="7"/>
  <c r="AG17" i="7"/>
  <c r="AD17" i="7"/>
  <c r="AA17" i="7"/>
  <c r="X17" i="7"/>
  <c r="AM16" i="7"/>
  <c r="AU16" i="7"/>
  <c r="AL16" i="7"/>
  <c r="AT16" i="7"/>
  <c r="AJ16" i="7"/>
  <c r="AG16" i="7"/>
  <c r="AD16" i="7"/>
  <c r="AA16" i="7"/>
  <c r="X16" i="7"/>
  <c r="J16" i="7"/>
  <c r="AM15" i="7"/>
  <c r="AU15" i="7"/>
  <c r="AL15" i="7"/>
  <c r="AT15" i="7"/>
  <c r="AJ15" i="7"/>
  <c r="AG15" i="7"/>
  <c r="AD15" i="7"/>
  <c r="AA15" i="7"/>
  <c r="X15" i="7"/>
  <c r="AM14" i="7"/>
  <c r="AU14" i="7"/>
  <c r="AL14" i="7"/>
  <c r="AT14" i="7"/>
  <c r="AJ14" i="7"/>
  <c r="AG14" i="7"/>
  <c r="AD14" i="7"/>
  <c r="AA14" i="7"/>
  <c r="X14" i="7"/>
  <c r="AM13" i="7"/>
  <c r="AM30" i="7"/>
  <c r="AL13" i="7"/>
  <c r="AL30" i="7"/>
  <c r="AJ13" i="7"/>
  <c r="AG13" i="7"/>
  <c r="AD13" i="7"/>
  <c r="AA13" i="7"/>
  <c r="X13" i="7"/>
  <c r="B21" i="6"/>
  <c r="A19" i="6"/>
  <c r="B17" i="6"/>
  <c r="B16" i="6"/>
  <c r="B15" i="6"/>
  <c r="A13" i="6"/>
  <c r="B11" i="6"/>
  <c r="B10" i="6"/>
  <c r="B9" i="6"/>
  <c r="A7" i="6"/>
  <c r="B5" i="6"/>
  <c r="B4" i="6"/>
  <c r="B3" i="6"/>
  <c r="A1" i="6"/>
  <c r="F53" i="5"/>
  <c r="C53" i="5"/>
  <c r="F52" i="5"/>
  <c r="C52" i="5"/>
  <c r="F51" i="5"/>
  <c r="C51" i="5"/>
  <c r="F50" i="5"/>
  <c r="C50" i="5"/>
  <c r="AM38" i="5"/>
  <c r="AU38" i="5"/>
  <c r="AL38" i="5"/>
  <c r="AT38" i="5"/>
  <c r="AJ38" i="5"/>
  <c r="AG38" i="5"/>
  <c r="AD38" i="5"/>
  <c r="AA38" i="5"/>
  <c r="X38" i="5"/>
  <c r="AM37" i="5"/>
  <c r="AU37" i="5"/>
  <c r="AL37" i="5"/>
  <c r="AT37" i="5"/>
  <c r="AJ37" i="5"/>
  <c r="AG37" i="5"/>
  <c r="AD37" i="5"/>
  <c r="AA37" i="5"/>
  <c r="X37" i="5"/>
  <c r="AM36" i="5"/>
  <c r="AU36" i="5"/>
  <c r="AL36" i="5"/>
  <c r="AT36" i="5"/>
  <c r="AJ36" i="5"/>
  <c r="AG36" i="5"/>
  <c r="AD36" i="5"/>
  <c r="AA36" i="5"/>
  <c r="X36" i="5"/>
  <c r="AM35" i="5"/>
  <c r="AU35" i="5"/>
  <c r="AL35" i="5"/>
  <c r="AT35" i="5"/>
  <c r="AJ35" i="5"/>
  <c r="AG35" i="5"/>
  <c r="AD35" i="5"/>
  <c r="AA35" i="5"/>
  <c r="X35" i="5"/>
  <c r="J35" i="5"/>
  <c r="AM34" i="5"/>
  <c r="AU34" i="5"/>
  <c r="AO34" i="5"/>
  <c r="AL34" i="5"/>
  <c r="AT34" i="5"/>
  <c r="AN34" i="5"/>
  <c r="AJ34" i="5"/>
  <c r="AG34" i="5"/>
  <c r="AD34" i="5"/>
  <c r="AA34" i="5"/>
  <c r="X34" i="5"/>
  <c r="J33" i="5"/>
  <c r="U31" i="5"/>
  <c r="S31" i="5"/>
  <c r="J31" i="5"/>
  <c r="U30" i="5"/>
  <c r="S30" i="5"/>
  <c r="J29" i="5"/>
  <c r="AM28" i="5"/>
  <c r="AU28" i="5"/>
  <c r="AO28" i="5"/>
  <c r="AL28" i="5"/>
  <c r="AT28" i="5"/>
  <c r="AJ28" i="5"/>
  <c r="AG28" i="5"/>
  <c r="AD28" i="5"/>
  <c r="AA28" i="5"/>
  <c r="X28" i="5"/>
  <c r="AM27" i="5"/>
  <c r="AU27" i="5"/>
  <c r="AL27" i="5"/>
  <c r="AT27" i="5"/>
  <c r="AJ27" i="5"/>
  <c r="AG27" i="5"/>
  <c r="AD27" i="5"/>
  <c r="AA27" i="5"/>
  <c r="X27" i="5"/>
  <c r="AM26" i="5"/>
  <c r="AU26" i="5"/>
  <c r="AL26" i="5"/>
  <c r="AT26" i="5"/>
  <c r="AJ26" i="5"/>
  <c r="AG26" i="5"/>
  <c r="AD26" i="5"/>
  <c r="AA26" i="5"/>
  <c r="X26" i="5"/>
  <c r="AM25" i="5"/>
  <c r="AU25" i="5"/>
  <c r="AL25" i="5"/>
  <c r="AT25" i="5"/>
  <c r="AJ25" i="5"/>
  <c r="AG25" i="5"/>
  <c r="AD25" i="5"/>
  <c r="AA25" i="5"/>
  <c r="X25" i="5"/>
  <c r="AM24" i="5"/>
  <c r="AU24" i="5"/>
  <c r="AL24" i="5"/>
  <c r="AT24" i="5"/>
  <c r="AJ24" i="5"/>
  <c r="AG24" i="5"/>
  <c r="AD24" i="5"/>
  <c r="AA24" i="5"/>
  <c r="X24" i="5"/>
  <c r="AM23" i="5"/>
  <c r="AU23" i="5"/>
  <c r="AL23" i="5"/>
  <c r="AT23" i="5"/>
  <c r="AJ23" i="5"/>
  <c r="AG23" i="5"/>
  <c r="AD23" i="5"/>
  <c r="AA23" i="5"/>
  <c r="X23" i="5"/>
  <c r="AM22" i="5"/>
  <c r="AU22" i="5"/>
  <c r="AL22" i="5"/>
  <c r="AT22" i="5"/>
  <c r="AJ22" i="5"/>
  <c r="AG22" i="5"/>
  <c r="AD22" i="5"/>
  <c r="AA22" i="5"/>
  <c r="X22" i="5"/>
  <c r="J22" i="5"/>
  <c r="AM21" i="5"/>
  <c r="AU21" i="5"/>
  <c r="AL21" i="5"/>
  <c r="AT21" i="5"/>
  <c r="AJ21" i="5"/>
  <c r="AG21" i="5"/>
  <c r="AD21" i="5"/>
  <c r="AA21" i="5"/>
  <c r="X21" i="5"/>
  <c r="AM20" i="5"/>
  <c r="AU20" i="5"/>
  <c r="AL20" i="5"/>
  <c r="AT20" i="5"/>
  <c r="AJ20" i="5"/>
  <c r="AG20" i="5"/>
  <c r="AD20" i="5"/>
  <c r="AA20" i="5"/>
  <c r="X20" i="5"/>
  <c r="J20" i="5"/>
  <c r="AM19" i="5"/>
  <c r="AU19" i="5"/>
  <c r="AL19" i="5"/>
  <c r="AT19" i="5"/>
  <c r="AJ19" i="5"/>
  <c r="AG19" i="5"/>
  <c r="AD19" i="5"/>
  <c r="AA19" i="5"/>
  <c r="X19" i="5"/>
  <c r="AM18" i="5"/>
  <c r="AU18" i="5"/>
  <c r="AL18" i="5"/>
  <c r="AT18" i="5"/>
  <c r="AJ18" i="5"/>
  <c r="AG18" i="5"/>
  <c r="AD18" i="5"/>
  <c r="AA18" i="5"/>
  <c r="X18" i="5"/>
  <c r="J18" i="5"/>
  <c r="AM17" i="5"/>
  <c r="AU17" i="5"/>
  <c r="AL17" i="5"/>
  <c r="AT17" i="5"/>
  <c r="AJ17" i="5"/>
  <c r="AG17" i="5"/>
  <c r="AD17" i="5"/>
  <c r="AA17" i="5"/>
  <c r="X17" i="5"/>
  <c r="AM16" i="5"/>
  <c r="AU16" i="5"/>
  <c r="AL16" i="5"/>
  <c r="AT16" i="5"/>
  <c r="AJ16" i="5"/>
  <c r="AG16" i="5"/>
  <c r="AD16" i="5"/>
  <c r="AA16" i="5"/>
  <c r="X16" i="5"/>
  <c r="J16" i="5"/>
  <c r="AM15" i="5"/>
  <c r="AU15" i="5"/>
  <c r="AL15" i="5"/>
  <c r="AT15" i="5"/>
  <c r="AJ15" i="5"/>
  <c r="AG15" i="5"/>
  <c r="AD15" i="5"/>
  <c r="AA15" i="5"/>
  <c r="X15" i="5"/>
  <c r="AM14" i="5"/>
  <c r="AU14" i="5"/>
  <c r="AL14" i="5"/>
  <c r="AT14" i="5"/>
  <c r="AJ14" i="5"/>
  <c r="AG14" i="5"/>
  <c r="AD14" i="5"/>
  <c r="AA14" i="5"/>
  <c r="X14" i="5"/>
  <c r="AM13" i="5"/>
  <c r="AM30" i="5"/>
  <c r="AL13" i="5"/>
  <c r="AL30" i="5"/>
  <c r="AJ13" i="5"/>
  <c r="AG13" i="5"/>
  <c r="AD13" i="5"/>
  <c r="AA13" i="5"/>
  <c r="X13" i="5"/>
  <c r="B21" i="4"/>
  <c r="A19" i="4"/>
  <c r="B17" i="4"/>
  <c r="B16" i="4"/>
  <c r="B15" i="4"/>
  <c r="A13" i="4"/>
  <c r="B11" i="4"/>
  <c r="B10" i="4"/>
  <c r="B9" i="4"/>
  <c r="A7" i="4"/>
  <c r="B5" i="4"/>
  <c r="B4" i="4"/>
  <c r="B3" i="4"/>
  <c r="A1" i="4"/>
  <c r="F53" i="3"/>
  <c r="C53" i="3"/>
  <c r="F52" i="3"/>
  <c r="C52" i="3"/>
  <c r="F51" i="3"/>
  <c r="C51" i="3"/>
  <c r="F50" i="3"/>
  <c r="C50" i="3"/>
  <c r="AM38" i="3"/>
  <c r="AU38" i="3"/>
  <c r="AL38" i="3"/>
  <c r="AT38" i="3"/>
  <c r="AJ38" i="3"/>
  <c r="AG38" i="3"/>
  <c r="AD38" i="3"/>
  <c r="AA38" i="3"/>
  <c r="X38" i="3"/>
  <c r="AM37" i="3"/>
  <c r="AU37" i="3"/>
  <c r="AL37" i="3"/>
  <c r="AT37" i="3"/>
  <c r="AJ37" i="3"/>
  <c r="AG37" i="3"/>
  <c r="AD37" i="3"/>
  <c r="AA37" i="3"/>
  <c r="X37" i="3"/>
  <c r="AM36" i="3"/>
  <c r="AU36" i="3"/>
  <c r="AL36" i="3"/>
  <c r="AT36" i="3"/>
  <c r="AJ36" i="3"/>
  <c r="AG36" i="3"/>
  <c r="AD36" i="3"/>
  <c r="AA36" i="3"/>
  <c r="X36" i="3"/>
  <c r="AM35" i="3"/>
  <c r="AU35" i="3"/>
  <c r="AL35" i="3"/>
  <c r="AT35" i="3"/>
  <c r="AJ35" i="3"/>
  <c r="AG35" i="3"/>
  <c r="AD35" i="3"/>
  <c r="AA35" i="3"/>
  <c r="X35" i="3"/>
  <c r="J35" i="3"/>
  <c r="AM34" i="3"/>
  <c r="AU34" i="3"/>
  <c r="AO34" i="3"/>
  <c r="AL34" i="3"/>
  <c r="AT34" i="3"/>
  <c r="AN34" i="3"/>
  <c r="AJ34" i="3"/>
  <c r="AG34" i="3"/>
  <c r="AD34" i="3"/>
  <c r="AA34" i="3"/>
  <c r="X34" i="3"/>
  <c r="J33" i="3"/>
  <c r="U31" i="3"/>
  <c r="S31" i="3"/>
  <c r="J31" i="3"/>
  <c r="U30" i="3"/>
  <c r="S30" i="3"/>
  <c r="J29" i="3"/>
  <c r="AM28" i="3"/>
  <c r="AU28" i="3"/>
  <c r="AO28" i="3"/>
  <c r="AL28" i="3"/>
  <c r="AT28" i="3"/>
  <c r="AJ28" i="3"/>
  <c r="AG28" i="3"/>
  <c r="AD28" i="3"/>
  <c r="AA28" i="3"/>
  <c r="X28" i="3"/>
  <c r="AM27" i="3"/>
  <c r="AU27" i="3"/>
  <c r="AL27" i="3"/>
  <c r="AT27" i="3"/>
  <c r="AJ27" i="3"/>
  <c r="AG27" i="3"/>
  <c r="AD27" i="3"/>
  <c r="AA27" i="3"/>
  <c r="X27" i="3"/>
  <c r="AM26" i="3"/>
  <c r="AU26" i="3"/>
  <c r="AL26" i="3"/>
  <c r="AT26" i="3"/>
  <c r="AJ26" i="3"/>
  <c r="AG26" i="3"/>
  <c r="AD26" i="3"/>
  <c r="AA26" i="3"/>
  <c r="X26" i="3"/>
  <c r="AM25" i="3"/>
  <c r="AU25" i="3"/>
  <c r="AL25" i="3"/>
  <c r="AT25" i="3"/>
  <c r="AJ25" i="3"/>
  <c r="AG25" i="3"/>
  <c r="AD25" i="3"/>
  <c r="AA25" i="3"/>
  <c r="X25" i="3"/>
  <c r="AM24" i="3"/>
  <c r="AU24" i="3"/>
  <c r="AL24" i="3"/>
  <c r="AT24" i="3"/>
  <c r="AJ24" i="3"/>
  <c r="AG24" i="3"/>
  <c r="AD24" i="3"/>
  <c r="AA24" i="3"/>
  <c r="X24" i="3"/>
  <c r="AM23" i="3"/>
  <c r="AU23" i="3"/>
  <c r="AL23" i="3"/>
  <c r="AT23" i="3"/>
  <c r="AJ23" i="3"/>
  <c r="AG23" i="3"/>
  <c r="AD23" i="3"/>
  <c r="AA23" i="3"/>
  <c r="X23" i="3"/>
  <c r="AM22" i="3"/>
  <c r="AU22" i="3"/>
  <c r="AL22" i="3"/>
  <c r="AT22" i="3"/>
  <c r="AJ22" i="3"/>
  <c r="AG22" i="3"/>
  <c r="AD22" i="3"/>
  <c r="AA22" i="3"/>
  <c r="X22" i="3"/>
  <c r="J22" i="3"/>
  <c r="AM21" i="3"/>
  <c r="AU21" i="3"/>
  <c r="AL21" i="3"/>
  <c r="AT21" i="3"/>
  <c r="AJ21" i="3"/>
  <c r="AG21" i="3"/>
  <c r="AD21" i="3"/>
  <c r="AA21" i="3"/>
  <c r="X21" i="3"/>
  <c r="AM20" i="3"/>
  <c r="AU20" i="3"/>
  <c r="AL20" i="3"/>
  <c r="AT20" i="3"/>
  <c r="AJ20" i="3"/>
  <c r="AG20" i="3"/>
  <c r="AD20" i="3"/>
  <c r="AA20" i="3"/>
  <c r="X20" i="3"/>
  <c r="J20" i="3"/>
  <c r="AM19" i="3"/>
  <c r="AU19" i="3"/>
  <c r="AL19" i="3"/>
  <c r="AT19" i="3"/>
  <c r="AJ19" i="3"/>
  <c r="AG19" i="3"/>
  <c r="AD19" i="3"/>
  <c r="AA19" i="3"/>
  <c r="X19" i="3"/>
  <c r="AM18" i="3"/>
  <c r="AU18" i="3"/>
  <c r="AL18" i="3"/>
  <c r="AT18" i="3"/>
  <c r="AJ18" i="3"/>
  <c r="AG18" i="3"/>
  <c r="AD18" i="3"/>
  <c r="AA18" i="3"/>
  <c r="X18" i="3"/>
  <c r="J18" i="3"/>
  <c r="AM17" i="3"/>
  <c r="AU17" i="3"/>
  <c r="AL17" i="3"/>
  <c r="AT17" i="3"/>
  <c r="AJ17" i="3"/>
  <c r="AG17" i="3"/>
  <c r="AD17" i="3"/>
  <c r="AA17" i="3"/>
  <c r="X17" i="3"/>
  <c r="AM16" i="3"/>
  <c r="AU16" i="3"/>
  <c r="AL16" i="3"/>
  <c r="AT16" i="3"/>
  <c r="AJ16" i="3"/>
  <c r="AG16" i="3"/>
  <c r="AD16" i="3"/>
  <c r="AA16" i="3"/>
  <c r="X16" i="3"/>
  <c r="J16" i="3"/>
  <c r="AM15" i="3"/>
  <c r="AU15" i="3"/>
  <c r="AL15" i="3"/>
  <c r="AT15" i="3"/>
  <c r="AJ15" i="3"/>
  <c r="AG15" i="3"/>
  <c r="AD15" i="3"/>
  <c r="AA15" i="3"/>
  <c r="X15" i="3"/>
  <c r="AM14" i="3"/>
  <c r="AU14" i="3"/>
  <c r="AL14" i="3"/>
  <c r="AT14" i="3"/>
  <c r="AJ14" i="3"/>
  <c r="AG14" i="3"/>
  <c r="AD14" i="3"/>
  <c r="AA14" i="3"/>
  <c r="X14" i="3"/>
  <c r="AM13" i="3"/>
  <c r="AM30" i="3"/>
  <c r="AL13" i="3"/>
  <c r="AL30" i="3"/>
  <c r="AJ13" i="3"/>
  <c r="AG13" i="3"/>
  <c r="AD13" i="3"/>
  <c r="AA13" i="3"/>
  <c r="X13" i="3"/>
  <c r="B21" i="2"/>
  <c r="A19" i="2"/>
  <c r="B17" i="2"/>
  <c r="B16" i="2"/>
  <c r="B15" i="2"/>
  <c r="A13" i="2"/>
  <c r="B11" i="2"/>
  <c r="B10" i="2"/>
  <c r="B9" i="2"/>
  <c r="A7" i="2"/>
  <c r="B5" i="2"/>
  <c r="B4" i="2"/>
  <c r="B3" i="2"/>
  <c r="A1" i="2"/>
  <c r="F53" i="1"/>
  <c r="C53" i="1"/>
  <c r="F52" i="1"/>
  <c r="C52" i="1"/>
  <c r="F51" i="1"/>
  <c r="C51" i="1"/>
  <c r="F50" i="1"/>
  <c r="C50" i="1"/>
  <c r="AM38" i="1"/>
  <c r="AU38" i="1"/>
  <c r="AL38" i="1"/>
  <c r="AT38" i="1"/>
  <c r="AJ38" i="1"/>
  <c r="AG38" i="1"/>
  <c r="AD38" i="1"/>
  <c r="AA38" i="1"/>
  <c r="X38" i="1"/>
  <c r="AM37" i="1"/>
  <c r="AU37" i="1"/>
  <c r="AL37" i="1"/>
  <c r="AT37" i="1"/>
  <c r="AJ37" i="1"/>
  <c r="AG37" i="1"/>
  <c r="AD37" i="1"/>
  <c r="AA37" i="1"/>
  <c r="X37" i="1"/>
  <c r="AM36" i="1"/>
  <c r="AU36" i="1"/>
  <c r="AL36" i="1"/>
  <c r="AT36" i="1"/>
  <c r="AJ36" i="1"/>
  <c r="AG36" i="1"/>
  <c r="AD36" i="1"/>
  <c r="AA36" i="1"/>
  <c r="X36" i="1"/>
  <c r="AM35" i="1"/>
  <c r="AU35" i="1"/>
  <c r="AL35" i="1"/>
  <c r="AT35" i="1"/>
  <c r="AJ35" i="1"/>
  <c r="AG35" i="1"/>
  <c r="AD35" i="1"/>
  <c r="AA35" i="1"/>
  <c r="X35" i="1"/>
  <c r="J35" i="1"/>
  <c r="AM34" i="1"/>
  <c r="AU34" i="1"/>
  <c r="AO34" i="1"/>
  <c r="AL34" i="1"/>
  <c r="AT34" i="1"/>
  <c r="AN34" i="1"/>
  <c r="AJ34" i="1"/>
  <c r="AG34" i="1"/>
  <c r="AD34" i="1"/>
  <c r="AA34" i="1"/>
  <c r="X34" i="1"/>
  <c r="J33" i="1"/>
  <c r="U31" i="1"/>
  <c r="S31" i="1"/>
  <c r="J31" i="1"/>
  <c r="U30" i="1"/>
  <c r="S30" i="1"/>
  <c r="J29" i="1"/>
  <c r="AM28" i="1"/>
  <c r="AU28" i="1"/>
  <c r="AO28" i="1"/>
  <c r="AL28" i="1"/>
  <c r="AT28" i="1"/>
  <c r="AJ28" i="1"/>
  <c r="AG28" i="1"/>
  <c r="AD28" i="1"/>
  <c r="AA28" i="1"/>
  <c r="X28" i="1"/>
  <c r="AM27" i="1"/>
  <c r="AU27" i="1"/>
  <c r="AL27" i="1"/>
  <c r="AT27" i="1"/>
  <c r="AJ27" i="1"/>
  <c r="AG27" i="1"/>
  <c r="AD27" i="1"/>
  <c r="AA27" i="1"/>
  <c r="X27" i="1"/>
  <c r="AM26" i="1"/>
  <c r="AU26" i="1"/>
  <c r="AL26" i="1"/>
  <c r="AT26" i="1"/>
  <c r="AJ26" i="1"/>
  <c r="AG26" i="1"/>
  <c r="AD26" i="1"/>
  <c r="AA26" i="1"/>
  <c r="X26" i="1"/>
  <c r="AM25" i="1"/>
  <c r="AU25" i="1"/>
  <c r="AL25" i="1"/>
  <c r="AT25" i="1"/>
  <c r="AJ25" i="1"/>
  <c r="AG25" i="1"/>
  <c r="AD25" i="1"/>
  <c r="AA25" i="1"/>
  <c r="X25" i="1"/>
  <c r="AM24" i="1"/>
  <c r="AU24" i="1"/>
  <c r="AL24" i="1"/>
  <c r="AT24" i="1"/>
  <c r="AJ24" i="1"/>
  <c r="AG24" i="1"/>
  <c r="AD24" i="1"/>
  <c r="AA24" i="1"/>
  <c r="X24" i="1"/>
  <c r="AM23" i="1"/>
  <c r="AU23" i="1"/>
  <c r="AL23" i="1"/>
  <c r="AT23" i="1"/>
  <c r="AJ23" i="1"/>
  <c r="AG23" i="1"/>
  <c r="AD23" i="1"/>
  <c r="AA23" i="1"/>
  <c r="X23" i="1"/>
  <c r="AM22" i="1"/>
  <c r="AU22" i="1"/>
  <c r="AL22" i="1"/>
  <c r="AT22" i="1"/>
  <c r="AJ22" i="1"/>
  <c r="AG22" i="1"/>
  <c r="AD22" i="1"/>
  <c r="AA22" i="1"/>
  <c r="X22" i="1"/>
  <c r="J22" i="1"/>
  <c r="AM21" i="1"/>
  <c r="AU21" i="1"/>
  <c r="AL21" i="1"/>
  <c r="AT21" i="1"/>
  <c r="AJ21" i="1"/>
  <c r="AG21" i="1"/>
  <c r="AD21" i="1"/>
  <c r="AA21" i="1"/>
  <c r="X21" i="1"/>
  <c r="AM20" i="1"/>
  <c r="AU20" i="1"/>
  <c r="AL20" i="1"/>
  <c r="AT20" i="1"/>
  <c r="AJ20" i="1"/>
  <c r="AG20" i="1"/>
  <c r="AD20" i="1"/>
  <c r="AA20" i="1"/>
  <c r="X20" i="1"/>
  <c r="J20" i="1"/>
  <c r="AM19" i="1"/>
  <c r="AU19" i="1"/>
  <c r="AL19" i="1"/>
  <c r="AT19" i="1"/>
  <c r="AJ19" i="1"/>
  <c r="AG19" i="1"/>
  <c r="AD19" i="1"/>
  <c r="AA19" i="1"/>
  <c r="X19" i="1"/>
  <c r="AM18" i="1"/>
  <c r="AU18" i="1"/>
  <c r="AL18" i="1"/>
  <c r="AT18" i="1"/>
  <c r="AJ18" i="1"/>
  <c r="AG18" i="1"/>
  <c r="AD18" i="1"/>
  <c r="AA18" i="1"/>
  <c r="X18" i="1"/>
  <c r="J18" i="1"/>
  <c r="AM17" i="1"/>
  <c r="AU17" i="1"/>
  <c r="AL17" i="1"/>
  <c r="AT17" i="1"/>
  <c r="AJ17" i="1"/>
  <c r="AG17" i="1"/>
  <c r="AD17" i="1"/>
  <c r="AA17" i="1"/>
  <c r="X17" i="1"/>
  <c r="AM16" i="1"/>
  <c r="AU16" i="1"/>
  <c r="AL16" i="1"/>
  <c r="AT16" i="1"/>
  <c r="AJ16" i="1"/>
  <c r="AG16" i="1"/>
  <c r="AD16" i="1"/>
  <c r="AA16" i="1"/>
  <c r="X16" i="1"/>
  <c r="J16" i="1"/>
  <c r="AM15" i="1"/>
  <c r="AU15" i="1"/>
  <c r="AL15" i="1"/>
  <c r="AT15" i="1"/>
  <c r="AJ15" i="1"/>
  <c r="AG15" i="1"/>
  <c r="AD15" i="1"/>
  <c r="AA15" i="1"/>
  <c r="X15" i="1"/>
  <c r="AM14" i="1"/>
  <c r="AU14" i="1"/>
  <c r="AL14" i="1"/>
  <c r="AT14" i="1"/>
  <c r="AJ14" i="1"/>
  <c r="AG14" i="1"/>
  <c r="AD14" i="1"/>
  <c r="AA14" i="1"/>
  <c r="X14" i="1"/>
  <c r="AM13" i="1"/>
  <c r="AM30" i="1"/>
  <c r="AL13" i="1"/>
  <c r="AL30" i="1"/>
  <c r="AJ13" i="1"/>
  <c r="AG13" i="1"/>
  <c r="AD13" i="1"/>
  <c r="AA13" i="1"/>
  <c r="X13" i="1"/>
  <c r="AQ13" i="5"/>
  <c r="AT13" i="5"/>
  <c r="AN13" i="5"/>
  <c r="AN14" i="5"/>
  <c r="AR14" i="5"/>
  <c r="AQ15" i="5"/>
  <c r="AQ16" i="5"/>
  <c r="AR17" i="5"/>
  <c r="AR18" i="5"/>
  <c r="AQ19" i="5"/>
  <c r="AQ20" i="5"/>
  <c r="AR21" i="5"/>
  <c r="AR22" i="5"/>
  <c r="AQ23" i="5"/>
  <c r="AR24" i="5"/>
  <c r="AQ25" i="5"/>
  <c r="AR26" i="5"/>
  <c r="AQ27" i="5"/>
  <c r="AR28" i="5"/>
  <c r="AR34" i="5"/>
  <c r="AR35" i="5"/>
  <c r="AQ36" i="5"/>
  <c r="AR37" i="5"/>
  <c r="AQ38" i="5"/>
  <c r="AR13" i="7"/>
  <c r="AU13" i="7"/>
  <c r="AO13" i="7"/>
  <c r="AQ14" i="7"/>
  <c r="AR15" i="7"/>
  <c r="AR16" i="7"/>
  <c r="AQ17" i="7"/>
  <c r="AQ18" i="7"/>
  <c r="AR19" i="7"/>
  <c r="AR20" i="7"/>
  <c r="AQ21" i="7"/>
  <c r="AQ22" i="7"/>
  <c r="AR23" i="7"/>
  <c r="AQ24" i="7"/>
  <c r="AR25" i="7"/>
  <c r="AQ26" i="7"/>
  <c r="AR27" i="7"/>
  <c r="AQ28" i="7"/>
  <c r="AQ34" i="7"/>
  <c r="AQ35" i="7"/>
  <c r="AR36" i="7"/>
  <c r="AQ37" i="7"/>
  <c r="AR38" i="7"/>
  <c r="AR13" i="5"/>
  <c r="AU13" i="5"/>
  <c r="AO13" i="5"/>
  <c r="AQ14" i="5"/>
  <c r="AR15" i="5"/>
  <c r="AR16" i="5"/>
  <c r="AQ17" i="5"/>
  <c r="AQ18" i="5"/>
  <c r="AR19" i="5"/>
  <c r="AR20" i="5"/>
  <c r="AQ21" i="5"/>
  <c r="AQ22" i="5"/>
  <c r="AR23" i="5"/>
  <c r="AQ24" i="5"/>
  <c r="AR25" i="5"/>
  <c r="AQ26" i="5"/>
  <c r="AR27" i="5"/>
  <c r="AQ28" i="5"/>
  <c r="AQ34" i="5"/>
  <c r="AQ35" i="5"/>
  <c r="AR36" i="5"/>
  <c r="AQ37" i="5"/>
  <c r="AR38" i="5"/>
  <c r="AQ13" i="7"/>
  <c r="AT13" i="7"/>
  <c r="AN13" i="7"/>
  <c r="AO14" i="7"/>
  <c r="AR14" i="7"/>
  <c r="AQ15" i="7"/>
  <c r="AQ16" i="7"/>
  <c r="AR17" i="7"/>
  <c r="AR18" i="7"/>
  <c r="AQ19" i="7"/>
  <c r="AQ20" i="7"/>
  <c r="AR21" i="7"/>
  <c r="AR22" i="7"/>
  <c r="AQ23" i="7"/>
  <c r="AR24" i="7"/>
  <c r="AQ25" i="7"/>
  <c r="AR26" i="7"/>
  <c r="AQ27" i="7"/>
  <c r="AR28" i="7"/>
  <c r="AR34" i="7"/>
  <c r="AR35" i="7"/>
  <c r="AQ36" i="7"/>
  <c r="AR37" i="7"/>
  <c r="AQ38" i="7"/>
  <c r="AR13" i="3"/>
  <c r="AU13" i="3"/>
  <c r="AO13" i="3"/>
  <c r="AQ14" i="3"/>
  <c r="AR15" i="3"/>
  <c r="AR16" i="3"/>
  <c r="AQ17" i="3"/>
  <c r="AQ18" i="3"/>
  <c r="AR19" i="3"/>
  <c r="AR20" i="3"/>
  <c r="AQ21" i="3"/>
  <c r="AQ22" i="3"/>
  <c r="AR23" i="3"/>
  <c r="AQ24" i="3"/>
  <c r="AR25" i="3"/>
  <c r="AQ26" i="3"/>
  <c r="AR27" i="3"/>
  <c r="AQ28" i="3"/>
  <c r="AQ34" i="3"/>
  <c r="AQ35" i="3"/>
  <c r="AR36" i="3"/>
  <c r="AQ37" i="3"/>
  <c r="AR38" i="3"/>
  <c r="AQ13" i="3"/>
  <c r="AT13" i="3"/>
  <c r="AN13" i="3"/>
  <c r="AO14" i="3"/>
  <c r="AR14" i="3"/>
  <c r="AQ15" i="3"/>
  <c r="AQ16" i="3"/>
  <c r="AR17" i="3"/>
  <c r="AR18" i="3"/>
  <c r="AQ19" i="3"/>
  <c r="AQ20" i="3"/>
  <c r="AR21" i="3"/>
  <c r="AR22" i="3"/>
  <c r="AQ23" i="3"/>
  <c r="AR24" i="3"/>
  <c r="AQ25" i="3"/>
  <c r="AR26" i="3"/>
  <c r="AQ27" i="3"/>
  <c r="AR28" i="3"/>
  <c r="AR34" i="3"/>
  <c r="AR35" i="3"/>
  <c r="AQ36" i="3"/>
  <c r="AR37" i="3"/>
  <c r="AQ38" i="3"/>
  <c r="AU13" i="1"/>
  <c r="AO13" i="1"/>
  <c r="AQ14" i="1"/>
  <c r="AR16" i="1"/>
  <c r="AQ17" i="1"/>
  <c r="AQ18" i="1"/>
  <c r="AR19" i="1"/>
  <c r="AR20" i="1"/>
  <c r="AQ21" i="1"/>
  <c r="AQ22" i="1"/>
  <c r="AR23" i="1"/>
  <c r="AQ24" i="1"/>
  <c r="AR25" i="1"/>
  <c r="AQ26" i="1"/>
  <c r="AR27" i="1"/>
  <c r="AQ28" i="1"/>
  <c r="AQ34" i="1"/>
  <c r="AQ35" i="1"/>
  <c r="AR36" i="1"/>
  <c r="AQ37" i="1"/>
  <c r="AR38" i="1"/>
  <c r="AQ13" i="1"/>
  <c r="AR14" i="1"/>
  <c r="AQ15" i="1"/>
  <c r="AR17" i="1"/>
  <c r="AR18" i="1"/>
  <c r="AQ19" i="1"/>
  <c r="AQ20" i="1"/>
  <c r="AR21" i="1"/>
  <c r="AR22" i="1"/>
  <c r="AQ23" i="1"/>
  <c r="AR24" i="1"/>
  <c r="AQ25" i="1"/>
  <c r="AR26" i="1"/>
  <c r="AQ27" i="1"/>
  <c r="AR28" i="1"/>
  <c r="AR34" i="1"/>
  <c r="AR35" i="1"/>
  <c r="AQ36" i="1"/>
  <c r="AR37" i="1"/>
  <c r="AQ38" i="1"/>
  <c r="AN14" i="7"/>
  <c r="AN15" i="7"/>
  <c r="AO14" i="5"/>
  <c r="AN14" i="3"/>
  <c r="AN15" i="3"/>
  <c r="AO15" i="7"/>
  <c r="AO15" i="3"/>
  <c r="AO15" i="5"/>
  <c r="AN15" i="5"/>
  <c r="AN16" i="3"/>
  <c r="AO16" i="3"/>
  <c r="AN16" i="7"/>
  <c r="AO16" i="7"/>
  <c r="AQ16" i="1"/>
  <c r="AT13" i="1"/>
  <c r="AN13" i="1"/>
  <c r="AR15" i="1"/>
  <c r="AR13" i="1"/>
  <c r="AO17" i="3"/>
  <c r="AN17" i="3"/>
  <c r="AO14" i="1"/>
  <c r="AN14" i="1"/>
  <c r="AO16" i="5"/>
  <c r="AN16" i="5"/>
  <c r="AO17" i="7"/>
  <c r="AN17" i="7"/>
  <c r="AN15" i="1"/>
  <c r="AO15" i="1"/>
  <c r="AO18" i="7"/>
  <c r="AN18" i="7"/>
  <c r="AN17" i="5"/>
  <c r="AO17" i="5"/>
  <c r="AO18" i="3"/>
  <c r="AN18" i="3"/>
  <c r="AN19" i="7"/>
  <c r="AO19" i="7"/>
  <c r="AN19" i="3"/>
  <c r="AO19" i="3"/>
  <c r="AN18" i="5"/>
  <c r="AO18" i="5"/>
  <c r="AN16" i="1"/>
  <c r="AO16" i="1"/>
  <c r="AN20" i="3"/>
  <c r="AO20" i="3"/>
  <c r="AO17" i="1"/>
  <c r="AN17" i="1"/>
  <c r="AO19" i="5"/>
  <c r="AN19" i="5"/>
  <c r="AN20" i="7"/>
  <c r="AO20" i="7"/>
  <c r="AO21" i="7"/>
  <c r="AN21" i="7"/>
  <c r="AO18" i="1"/>
  <c r="AN18" i="1"/>
  <c r="AO20" i="5"/>
  <c r="AN20" i="5"/>
  <c r="AO21" i="3"/>
  <c r="AN21" i="3"/>
  <c r="AN22" i="3"/>
  <c r="AO22" i="3"/>
  <c r="AO30" i="3"/>
  <c r="AN19" i="1"/>
  <c r="AO19" i="1"/>
  <c r="AN21" i="5"/>
  <c r="AO21" i="5"/>
  <c r="AO22" i="7"/>
  <c r="AO30" i="7"/>
  <c r="AN22" i="7"/>
  <c r="AN23" i="7"/>
  <c r="AO23" i="7"/>
  <c r="AN30" i="7"/>
  <c r="AN20" i="1"/>
  <c r="AO20" i="1"/>
  <c r="AN22" i="5"/>
  <c r="AO22" i="5"/>
  <c r="AO30" i="5"/>
  <c r="AO23" i="3"/>
  <c r="AN30" i="3"/>
  <c r="AN23" i="3"/>
  <c r="AO21" i="1"/>
  <c r="AN21" i="1"/>
  <c r="AO24" i="3"/>
  <c r="AN24" i="3"/>
  <c r="AO23" i="5"/>
  <c r="AN23" i="5"/>
  <c r="AN30" i="5"/>
  <c r="AO24" i="7"/>
  <c r="AN24" i="7"/>
  <c r="AN24" i="5"/>
  <c r="AO24" i="5"/>
  <c r="AN25" i="3"/>
  <c r="AO25" i="3"/>
  <c r="AO22" i="1"/>
  <c r="AO30" i="1"/>
  <c r="AN22" i="1"/>
  <c r="AN25" i="7"/>
  <c r="AO25" i="7"/>
  <c r="AO26" i="7"/>
  <c r="AN26" i="7"/>
  <c r="AN23" i="1"/>
  <c r="AO23" i="1"/>
  <c r="AN30" i="1"/>
  <c r="AO26" i="3"/>
  <c r="AN26" i="3"/>
  <c r="AO25" i="5"/>
  <c r="AN25" i="5"/>
  <c r="AO24" i="1"/>
  <c r="AN24" i="1"/>
  <c r="AO27" i="3"/>
  <c r="AN27" i="3"/>
  <c r="AN28" i="3"/>
  <c r="AN27" i="7"/>
  <c r="AN28" i="7"/>
  <c r="AO27" i="7"/>
  <c r="AN26" i="5"/>
  <c r="AO26" i="5"/>
  <c r="AO27" i="5"/>
  <c r="AN27" i="5"/>
  <c r="AN28" i="5"/>
  <c r="AN25" i="1"/>
  <c r="AO25" i="1"/>
  <c r="AO26" i="1"/>
  <c r="AN26" i="1"/>
  <c r="AN27" i="1"/>
  <c r="AN28" i="1"/>
  <c r="AO27" i="1"/>
</calcChain>
</file>

<file path=xl/sharedStrings.xml><?xml version="1.0" encoding="utf-8"?>
<sst xmlns="http://schemas.openxmlformats.org/spreadsheetml/2006/main" count="652" uniqueCount="73">
  <si>
    <t>ASBL AILE FRANCOPHONE DE LA FEDERATION ROYALE BELGE DE TENNIS DE TABLE</t>
  </si>
  <si>
    <t xml:space="preserve">      Local</t>
  </si>
  <si>
    <t>Messieurs</t>
  </si>
  <si>
    <t>Superdivision</t>
  </si>
  <si>
    <t>Date</t>
  </si>
  <si>
    <t>N° de match</t>
  </si>
  <si>
    <t xml:space="preserve">      Adresse</t>
  </si>
  <si>
    <t>x</t>
  </si>
  <si>
    <t>Dames/Véterans</t>
  </si>
  <si>
    <t>Coupe Mess.</t>
  </si>
  <si>
    <t>Division</t>
  </si>
  <si>
    <t>Série</t>
  </si>
  <si>
    <t xml:space="preserve">      Localité</t>
  </si>
  <si>
    <t>Jeunes</t>
  </si>
  <si>
    <t>Coupe Dames</t>
  </si>
  <si>
    <t>Heure début match</t>
  </si>
  <si>
    <t>Heure fin  match</t>
  </si>
  <si>
    <t>Cercle sportif visité</t>
  </si>
  <si>
    <t>Super</t>
  </si>
  <si>
    <t>Dames</t>
  </si>
  <si>
    <t>Mess.</t>
  </si>
  <si>
    <t>Points</t>
  </si>
  <si>
    <t>Sets</t>
  </si>
  <si>
    <t>Score</t>
  </si>
  <si>
    <t>Equipe</t>
  </si>
  <si>
    <t>Indice</t>
  </si>
  <si>
    <t>A - Y</t>
  </si>
  <si>
    <t>3 - 2</t>
  </si>
  <si>
    <t>4 - 2</t>
  </si>
  <si>
    <t>B - X</t>
  </si>
  <si>
    <t>2 - 1</t>
  </si>
  <si>
    <t>3 - 1</t>
  </si>
  <si>
    <t>Double</t>
  </si>
  <si>
    <t>Liste</t>
  </si>
  <si>
    <t>Class</t>
  </si>
  <si>
    <t>Vict.</t>
  </si>
  <si>
    <t>C - Z</t>
  </si>
  <si>
    <t>1 - 3</t>
  </si>
  <si>
    <t>2 - 4</t>
  </si>
  <si>
    <t>1-A</t>
  </si>
  <si>
    <t xml:space="preserve"> </t>
  </si>
  <si>
    <t>A - X</t>
  </si>
  <si>
    <t>2 - 3</t>
  </si>
  <si>
    <t>4 - 1</t>
  </si>
  <si>
    <t>2-B</t>
  </si>
  <si>
    <t>C - Y</t>
  </si>
  <si>
    <t>1 - 2</t>
  </si>
  <si>
    <t>B - Z</t>
  </si>
  <si>
    <t>3-C</t>
  </si>
  <si>
    <t>3 - 3</t>
  </si>
  <si>
    <t>1 - 4</t>
  </si>
  <si>
    <t>2 - 2</t>
  </si>
  <si>
    <t>4 - 3</t>
  </si>
  <si>
    <t>1 - 1</t>
  </si>
  <si>
    <t>3 - 4</t>
  </si>
  <si>
    <t>Vétérans</t>
  </si>
  <si>
    <t>Cercle sportif visiteur</t>
  </si>
  <si>
    <t>4 - 4</t>
  </si>
  <si>
    <t>1-X</t>
  </si>
  <si>
    <t>RESULTAT FINAL</t>
  </si>
  <si>
    <t>2-Y</t>
  </si>
  <si>
    <t>3-Z</t>
  </si>
  <si>
    <t>Coupe</t>
  </si>
  <si>
    <t>Handicaps</t>
  </si>
  <si>
    <t>B - Y</t>
  </si>
  <si>
    <t>REMARQUES EVENTUELLES :</t>
  </si>
  <si>
    <t>Capitaine visité - Nom, Prénom, Signature</t>
  </si>
  <si>
    <t>Capitaine visiteur - Nom, Prénom, Signature</t>
  </si>
  <si>
    <t>Juge arbitre - Nom, Prénom, Signature</t>
  </si>
  <si>
    <t>Commissaire de salle - Nom, Prénom, Signature</t>
  </si>
  <si>
    <t>Match</t>
  </si>
  <si>
    <t xml:space="preserve">Nom - Joueur </t>
  </si>
  <si>
    <t xml:space="preserve">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</si>
</sst>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-* #,##0.00\ [$€-1]_-;\-* #,##0.00\ [$€-1]_-;_-* &quot;-&quot;??\ [$€-1]_-"/>
  </numFmts>
  <fonts count="36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i/>
      <sz val="12"/>
      <name val="Times New Roman"/>
      <family val="1"/>
    </font>
    <font>
      <sz val="11"/>
      <color indexed="8"/>
      <name val="Arial Black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41"/>
      <name val="Arial"/>
      <family val="2"/>
    </font>
    <font>
      <b/>
      <sz val="14"/>
      <color indexed="8"/>
      <name val="Times New Roman"/>
      <family val="1"/>
    </font>
    <font>
      <u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41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Arial"/>
      <family val="2"/>
    </font>
    <font>
      <sz val="8"/>
      <color indexed="4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265">
    <xf numFmtId="0" fontId="0" fillId="0" borderId="0" xfId="0"/>
    <xf numFmtId="0" fontId="2" fillId="2" borderId="0" xfId="0" applyFont="1" applyFill="1"/>
    <xf numFmtId="0" fontId="4" fillId="0" borderId="0" xfId="0" applyFont="1" applyFill="1"/>
    <xf numFmtId="0" fontId="5" fillId="0" borderId="1" xfId="0" applyFont="1" applyFill="1" applyBorder="1" applyAlignment="1"/>
    <xf numFmtId="0" fontId="10" fillId="2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 applyProtection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/>
    <xf numFmtId="0" fontId="4" fillId="0" borderId="4" xfId="0" applyFont="1" applyFill="1" applyBorder="1"/>
    <xf numFmtId="1" fontId="17" fillId="0" borderId="5" xfId="0" applyNumberFormat="1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1" fontId="19" fillId="0" borderId="5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 horizontal="center"/>
      <protection locked="0"/>
    </xf>
    <xf numFmtId="1" fontId="20" fillId="3" borderId="8" xfId="0" applyNumberFormat="1" applyFont="1" applyFill="1" applyBorder="1" applyAlignment="1">
      <alignment horizontal="center"/>
    </xf>
    <xf numFmtId="1" fontId="20" fillId="3" borderId="9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center"/>
    </xf>
    <xf numFmtId="1" fontId="20" fillId="3" borderId="10" xfId="0" applyNumberFormat="1" applyFont="1" applyFill="1" applyBorder="1" applyAlignment="1">
      <alignment horizontal="center"/>
    </xf>
    <xf numFmtId="1" fontId="10" fillId="2" borderId="0" xfId="0" applyNumberFormat="1" applyFont="1" applyFill="1"/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30" fillId="0" borderId="13" xfId="0" applyNumberFormat="1" applyFont="1" applyFill="1" applyBorder="1" applyAlignment="1" applyProtection="1">
      <alignment horizontal="center"/>
      <protection locked="0"/>
    </xf>
    <xf numFmtId="0" fontId="30" fillId="0" borderId="6" xfId="0" applyNumberFormat="1" applyFont="1" applyFill="1" applyBorder="1" applyAlignment="1" applyProtection="1">
      <alignment horizontal="center"/>
    </xf>
    <xf numFmtId="1" fontId="30" fillId="0" borderId="14" xfId="0" applyNumberFormat="1" applyFont="1" applyFill="1" applyBorder="1" applyAlignment="1" applyProtection="1">
      <alignment horizontal="center"/>
      <protection locked="0"/>
    </xf>
    <xf numFmtId="1" fontId="30" fillId="0" borderId="6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>
      <alignment horizontal="center"/>
    </xf>
    <xf numFmtId="1" fontId="31" fillId="0" borderId="9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/>
    <xf numFmtId="1" fontId="20" fillId="0" borderId="10" xfId="0" applyNumberFormat="1" applyFont="1" applyFill="1" applyBorder="1"/>
    <xf numFmtId="0" fontId="32" fillId="0" borderId="0" xfId="0" applyFont="1" applyFill="1"/>
    <xf numFmtId="0" fontId="33" fillId="2" borderId="0" xfId="0" applyFont="1" applyFill="1"/>
    <xf numFmtId="0" fontId="34" fillId="2" borderId="0" xfId="0" applyFont="1" applyFill="1"/>
    <xf numFmtId="0" fontId="2" fillId="0" borderId="0" xfId="0" applyFont="1" applyFill="1"/>
    <xf numFmtId="49" fontId="2" fillId="2" borderId="0" xfId="0" applyNumberFormat="1" applyFont="1" applyFill="1"/>
    <xf numFmtId="49" fontId="10" fillId="2" borderId="0" xfId="0" applyNumberFormat="1" applyFont="1" applyFill="1"/>
    <xf numFmtId="0" fontId="27" fillId="0" borderId="16" xfId="0" applyFont="1" applyBorder="1" applyAlignment="1">
      <alignment horizontal="center"/>
    </xf>
    <xf numFmtId="0" fontId="27" fillId="0" borderId="17" xfId="0" applyFont="1" applyBorder="1"/>
    <xf numFmtId="0" fontId="27" fillId="0" borderId="18" xfId="0" applyFont="1" applyBorder="1"/>
    <xf numFmtId="0" fontId="0" fillId="0" borderId="19" xfId="0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0" fillId="0" borderId="20" xfId="0" applyBorder="1"/>
    <xf numFmtId="0" fontId="0" fillId="0" borderId="17" xfId="0" applyBorder="1"/>
    <xf numFmtId="0" fontId="0" fillId="0" borderId="6" xfId="0" applyBorder="1"/>
    <xf numFmtId="0" fontId="0" fillId="0" borderId="14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0" xfId="0" applyFont="1" applyFill="1" applyProtection="1"/>
    <xf numFmtId="0" fontId="9" fillId="0" borderId="29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30" xfId="0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0" fontId="9" fillId="0" borderId="5" xfId="0" applyFont="1" applyFill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20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3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20" fillId="0" borderId="2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20" fillId="0" borderId="3" xfId="0" applyFont="1" applyFill="1" applyBorder="1" applyAlignment="1" applyProtection="1">
      <alignment vertical="top" wrapText="1"/>
      <protection locked="0"/>
    </xf>
    <xf numFmtId="0" fontId="20" fillId="0" borderId="7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35" fillId="0" borderId="29" xfId="0" applyFont="1" applyFill="1" applyBorder="1" applyAlignment="1" applyProtection="1">
      <alignment horizontal="left" vertical="top"/>
      <protection locked="0"/>
    </xf>
    <xf numFmtId="0" fontId="35" fillId="0" borderId="1" xfId="0" applyFont="1" applyFill="1" applyBorder="1" applyAlignment="1" applyProtection="1">
      <alignment horizontal="left" vertical="top"/>
      <protection locked="0"/>
    </xf>
    <xf numFmtId="0" fontId="35" fillId="0" borderId="30" xfId="0" applyFont="1" applyFill="1" applyBorder="1" applyAlignment="1" applyProtection="1">
      <alignment horizontal="left" vertical="top"/>
      <protection locked="0"/>
    </xf>
    <xf numFmtId="0" fontId="35" fillId="0" borderId="4" xfId="0" applyFont="1" applyFill="1" applyBorder="1" applyAlignment="1" applyProtection="1">
      <alignment horizontal="left" vertical="top"/>
      <protection locked="0"/>
    </xf>
    <xf numFmtId="0" fontId="35" fillId="0" borderId="0" xfId="0" applyFont="1" applyFill="1" applyBorder="1" applyAlignment="1" applyProtection="1">
      <alignment horizontal="left" vertical="top"/>
      <protection locked="0"/>
    </xf>
    <xf numFmtId="0" fontId="35" fillId="0" borderId="2" xfId="0" applyFont="1" applyFill="1" applyBorder="1" applyAlignment="1" applyProtection="1">
      <alignment horizontal="left" vertical="top"/>
      <protection locked="0"/>
    </xf>
    <xf numFmtId="0" fontId="35" fillId="0" borderId="5" xfId="0" applyFont="1" applyFill="1" applyBorder="1" applyAlignment="1" applyProtection="1">
      <alignment horizontal="left" vertical="top"/>
      <protection locked="0"/>
    </xf>
    <xf numFmtId="0" fontId="35" fillId="0" borderId="3" xfId="0" applyFont="1" applyFill="1" applyBorder="1" applyAlignment="1" applyProtection="1">
      <alignment horizontal="left" vertical="top"/>
      <protection locked="0"/>
    </xf>
    <xf numFmtId="0" fontId="35" fillId="0" borderId="7" xfId="0" applyFont="1" applyFill="1" applyBorder="1" applyAlignment="1" applyProtection="1">
      <alignment horizontal="left" vertical="top"/>
      <protection locked="0"/>
    </xf>
    <xf numFmtId="0" fontId="35" fillId="0" borderId="29" xfId="0" applyNumberFormat="1" applyFont="1" applyFill="1" applyBorder="1" applyAlignment="1" applyProtection="1">
      <alignment horizontal="left" vertical="top"/>
      <protection locked="0"/>
    </xf>
    <xf numFmtId="0" fontId="35" fillId="0" borderId="1" xfId="0" applyNumberFormat="1" applyFont="1" applyFill="1" applyBorder="1" applyAlignment="1" applyProtection="1">
      <alignment horizontal="left" vertical="top"/>
      <protection locked="0"/>
    </xf>
    <xf numFmtId="0" fontId="35" fillId="0" borderId="30" xfId="0" applyNumberFormat="1" applyFont="1" applyFill="1" applyBorder="1" applyAlignment="1" applyProtection="1">
      <alignment horizontal="left" vertical="top"/>
      <protection locked="0"/>
    </xf>
    <xf numFmtId="0" fontId="35" fillId="0" borderId="4" xfId="0" applyNumberFormat="1" applyFont="1" applyFill="1" applyBorder="1" applyAlignment="1" applyProtection="1">
      <alignment horizontal="left" vertical="top"/>
      <protection locked="0"/>
    </xf>
    <xf numFmtId="0" fontId="35" fillId="0" borderId="0" xfId="0" applyNumberFormat="1" applyFont="1" applyFill="1" applyBorder="1" applyAlignment="1" applyProtection="1">
      <alignment horizontal="left" vertical="top"/>
      <protection locked="0"/>
    </xf>
    <xf numFmtId="0" fontId="35" fillId="0" borderId="2" xfId="0" applyNumberFormat="1" applyFont="1" applyFill="1" applyBorder="1" applyAlignment="1" applyProtection="1">
      <alignment horizontal="left" vertical="top"/>
      <protection locked="0"/>
    </xf>
    <xf numFmtId="0" fontId="35" fillId="0" borderId="5" xfId="0" applyNumberFormat="1" applyFont="1" applyFill="1" applyBorder="1" applyAlignment="1" applyProtection="1">
      <alignment horizontal="left" vertical="top"/>
      <protection locked="0"/>
    </xf>
    <xf numFmtId="0" fontId="35" fillId="0" borderId="3" xfId="0" applyNumberFormat="1" applyFont="1" applyFill="1" applyBorder="1" applyAlignment="1" applyProtection="1">
      <alignment horizontal="left" vertical="top"/>
      <protection locked="0"/>
    </xf>
    <xf numFmtId="0" fontId="35" fillId="0" borderId="7" xfId="0" applyNumberFormat="1" applyFont="1" applyFill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0" fillId="0" borderId="17" xfId="0" applyFont="1" applyFill="1" applyBorder="1" applyAlignment="1" applyProtection="1">
      <alignment horizontal="center"/>
      <protection locked="0"/>
    </xf>
    <xf numFmtId="0" fontId="30" fillId="0" borderId="6" xfId="0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29" xfId="0" applyFont="1" applyFill="1" applyBorder="1"/>
    <xf numFmtId="0" fontId="5" fillId="0" borderId="1" xfId="0" applyFont="1" applyFill="1" applyBorder="1"/>
    <xf numFmtId="0" fontId="5" fillId="0" borderId="30" xfId="0" applyFont="1" applyFill="1" applyBorder="1"/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3" fillId="0" borderId="29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30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7" xfId="0" applyFont="1" applyFill="1" applyBorder="1" applyAlignment="1" applyProtection="1">
      <alignment horizontal="left" vertical="center"/>
      <protection locked="0"/>
    </xf>
    <xf numFmtId="49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3" borderId="29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0" fontId="26" fillId="6" borderId="42" xfId="0" applyFont="1" applyFill="1" applyBorder="1" applyAlignment="1">
      <alignment horizontal="center" vertical="center"/>
    </xf>
    <xf numFmtId="0" fontId="26" fillId="6" borderId="43" xfId="0" applyFont="1" applyFill="1" applyBorder="1" applyAlignment="1">
      <alignment horizontal="center" vertical="center"/>
    </xf>
    <xf numFmtId="1" fontId="26" fillId="6" borderId="44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48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1" fillId="3" borderId="34" xfId="0" applyNumberFormat="1" applyFont="1" applyFill="1" applyBorder="1" applyAlignment="1">
      <alignment horizontal="center" vertical="center"/>
    </xf>
    <xf numFmtId="0" fontId="11" fillId="3" borderId="27" xfId="0" applyNumberFormat="1" applyFont="1" applyFill="1" applyBorder="1" applyAlignment="1">
      <alignment horizontal="center" vertical="center"/>
    </xf>
    <xf numFmtId="0" fontId="11" fillId="3" borderId="36" xfId="0" applyNumberFormat="1" applyFont="1" applyFill="1" applyBorder="1" applyAlignment="1">
      <alignment horizontal="center" vertical="center"/>
    </xf>
    <xf numFmtId="0" fontId="11" fillId="3" borderId="37" xfId="0" applyNumberFormat="1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 vertical="center"/>
    </xf>
    <xf numFmtId="1" fontId="26" fillId="6" borderId="40" xfId="0" applyNumberFormat="1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" fontId="11" fillId="3" borderId="36" xfId="0" applyNumberFormat="1" applyFont="1" applyFill="1" applyBorder="1" applyAlignment="1">
      <alignment horizontal="center" vertical="center"/>
    </xf>
    <xf numFmtId="1" fontId="11" fillId="3" borderId="23" xfId="0" applyNumberFormat="1" applyFont="1" applyFill="1" applyBorder="1" applyAlignment="1">
      <alignment horizontal="center" vertical="center"/>
    </xf>
    <xf numFmtId="1" fontId="11" fillId="3" borderId="3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1" fontId="20" fillId="3" borderId="17" xfId="0" applyNumberFormat="1" applyFont="1" applyFill="1" applyBorder="1" applyAlignment="1">
      <alignment horizontal="center"/>
    </xf>
    <xf numFmtId="1" fontId="20" fillId="3" borderId="14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49" fontId="13" fillId="4" borderId="17" xfId="0" applyNumberFormat="1" applyFont="1" applyFill="1" applyBorder="1" applyAlignment="1">
      <alignment horizontal="center" vertical="center"/>
    </xf>
    <xf numFmtId="49" fontId="13" fillId="4" borderId="14" xfId="0" applyNumberFormat="1" applyFont="1" applyFill="1" applyBorder="1" applyAlignment="1">
      <alignment horizontal="center" vertical="center"/>
    </xf>
    <xf numFmtId="49" fontId="25" fillId="4" borderId="17" xfId="0" applyNumberFormat="1" applyFont="1" applyFill="1" applyBorder="1" applyAlignment="1">
      <alignment horizontal="center" vertical="center"/>
    </xf>
    <xf numFmtId="49" fontId="25" fillId="4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9" fontId="5" fillId="4" borderId="29" xfId="0" applyNumberFormat="1" applyFont="1" applyFill="1" applyBorder="1" applyAlignment="1">
      <alignment horizontal="center"/>
    </xf>
    <xf numFmtId="49" fontId="5" fillId="4" borderId="30" xfId="0" applyNumberFormat="1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4" borderId="31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1" xfId="0" applyFont="1" applyFill="1" applyBorder="1" applyProtection="1">
      <protection locked="0"/>
    </xf>
    <xf numFmtId="0" fontId="7" fillId="4" borderId="31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30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justify"/>
    </xf>
    <xf numFmtId="0" fontId="5" fillId="0" borderId="29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25</xdr:row>
      <xdr:rowOff>38100</xdr:rowOff>
    </xdr:from>
    <xdr:to>
      <xdr:col>17</xdr:col>
      <xdr:colOff>142875</xdr:colOff>
      <xdr:row>31</xdr:row>
      <xdr:rowOff>19050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657600"/>
          <a:ext cx="12954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25</xdr:row>
      <xdr:rowOff>38100</xdr:rowOff>
    </xdr:from>
    <xdr:to>
      <xdr:col>17</xdr:col>
      <xdr:colOff>142875</xdr:colOff>
      <xdr:row>31</xdr:row>
      <xdr:rowOff>19050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657600"/>
          <a:ext cx="12954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25</xdr:row>
      <xdr:rowOff>38100</xdr:rowOff>
    </xdr:from>
    <xdr:to>
      <xdr:col>17</xdr:col>
      <xdr:colOff>142875</xdr:colOff>
      <xdr:row>31</xdr:row>
      <xdr:rowOff>19050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657600"/>
          <a:ext cx="12954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25</xdr:row>
      <xdr:rowOff>38100</xdr:rowOff>
    </xdr:from>
    <xdr:to>
      <xdr:col>17</xdr:col>
      <xdr:colOff>142875</xdr:colOff>
      <xdr:row>31</xdr:row>
      <xdr:rowOff>19050</xdr:rowOff>
    </xdr:to>
    <xdr:pic>
      <xdr:nvPicPr>
        <xdr:cNvPr id="4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3657600"/>
          <a:ext cx="12954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pageSetUpPr fitToPage="1"/>
  </sheetPr>
  <dimension ref="B1:BA56"/>
  <sheetViews>
    <sheetView showGridLines="0" showRowColHeaders="0" zoomScale="90" zoomScaleNormal="90" workbookViewId="0">
      <selection activeCell="T34" sqref="T34:V34"/>
    </sheetView>
  </sheetViews>
  <sheetFormatPr baseColWidth="10" defaultRowHeight="12" x14ac:dyDescent="0.2"/>
  <cols>
    <col min="1" max="1" width="1.5703125" style="1" customWidth="1"/>
    <col min="2" max="2" width="4" style="1" customWidth="1"/>
    <col min="3" max="3" width="6.42578125" style="1" customWidth="1"/>
    <col min="4" max="4" width="6.7109375" style="1" customWidth="1"/>
    <col min="5" max="5" width="11.7109375" style="1" customWidth="1"/>
    <col min="6" max="6" width="9" style="1" customWidth="1"/>
    <col min="7" max="7" width="10.5703125" style="1" customWidth="1"/>
    <col min="8" max="9" width="5.28515625" style="1" customWidth="1"/>
    <col min="10" max="10" width="3.28515625" style="1" customWidth="1"/>
    <col min="11" max="11" width="2.5703125" style="1" customWidth="1"/>
    <col min="12" max="12" width="2.7109375" style="1" customWidth="1"/>
    <col min="13" max="14" width="3.140625" style="1" customWidth="1"/>
    <col min="15" max="15" width="2.5703125" style="1" customWidth="1"/>
    <col min="16" max="17" width="3.140625" style="1" customWidth="1"/>
    <col min="18" max="18" width="2.5703125" style="1" customWidth="1"/>
    <col min="19" max="19" width="2.7109375" style="1" customWidth="1"/>
    <col min="20" max="20" width="3.5703125" style="1" customWidth="1"/>
    <col min="21" max="21" width="1" style="1" customWidth="1"/>
    <col min="22" max="22" width="4.85546875" style="1" customWidth="1"/>
    <col min="23" max="23" width="3.5703125" style="1" customWidth="1"/>
    <col min="24" max="24" width="0.85546875" style="1" customWidth="1"/>
    <col min="25" max="26" width="3.5703125" style="1" customWidth="1"/>
    <col min="27" max="27" width="0.85546875" style="1" customWidth="1"/>
    <col min="28" max="29" width="3.5703125" style="1" customWidth="1"/>
    <col min="30" max="30" width="0.85546875" style="1" customWidth="1"/>
    <col min="31" max="32" width="3.5703125" style="1" customWidth="1"/>
    <col min="33" max="33" width="0.85546875" style="1" customWidth="1"/>
    <col min="34" max="35" width="3.5703125" style="1" customWidth="1"/>
    <col min="36" max="36" width="0.85546875" style="1" customWidth="1"/>
    <col min="37" max="37" width="3.5703125" style="1" customWidth="1"/>
    <col min="38" max="39" width="4.42578125" style="1" customWidth="1"/>
    <col min="40" max="40" width="4.28515625" style="1" customWidth="1"/>
    <col min="41" max="41" width="2.5703125" style="1" customWidth="1"/>
    <col min="42" max="42" width="1.7109375" style="1" customWidth="1"/>
    <col min="43" max="52" width="3.7109375" style="1" customWidth="1"/>
    <col min="53" max="16384" width="11.42578125" style="1"/>
  </cols>
  <sheetData>
    <row r="1" spans="2:51" ht="8.25" customHeight="1" x14ac:dyDescent="0.2"/>
    <row r="2" spans="2:51" ht="18" customHeight="1" x14ac:dyDescent="0.2">
      <c r="B2" s="252"/>
      <c r="C2" s="253" t="s">
        <v>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"/>
    </row>
    <row r="3" spans="2:51" ht="6.75" customHeight="1" x14ac:dyDescent="0.2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"/>
    </row>
    <row r="4" spans="2:51" ht="14.1" customHeight="1" x14ac:dyDescent="0.25">
      <c r="B4" s="252"/>
      <c r="C4" s="254" t="s">
        <v>1</v>
      </c>
      <c r="D4" s="255"/>
      <c r="E4" s="229"/>
      <c r="F4" s="229"/>
      <c r="G4" s="229"/>
      <c r="H4" s="229"/>
      <c r="I4" s="229"/>
      <c r="J4" s="256"/>
      <c r="K4" s="204"/>
      <c r="L4" s="230"/>
      <c r="M4" s="232" t="s">
        <v>2</v>
      </c>
      <c r="N4" s="233"/>
      <c r="O4" s="233"/>
      <c r="P4" s="233"/>
      <c r="Q4" s="234"/>
      <c r="R4" s="257"/>
      <c r="S4" s="238"/>
      <c r="T4" s="240" t="s">
        <v>3</v>
      </c>
      <c r="U4" s="241"/>
      <c r="V4" s="241"/>
      <c r="W4" s="241"/>
      <c r="X4" s="242"/>
      <c r="Y4" s="243"/>
      <c r="Z4" s="244" t="s">
        <v>4</v>
      </c>
      <c r="AA4" s="245"/>
      <c r="AB4" s="245"/>
      <c r="AC4" s="247"/>
      <c r="AD4" s="247"/>
      <c r="AE4" s="247"/>
      <c r="AF4" s="247"/>
      <c r="AG4" s="247"/>
      <c r="AH4" s="247"/>
      <c r="AI4" s="3"/>
      <c r="AJ4" s="191"/>
      <c r="AK4" s="245" t="s">
        <v>5</v>
      </c>
      <c r="AL4" s="245"/>
      <c r="AM4" s="245"/>
      <c r="AN4" s="249"/>
      <c r="AO4" s="249"/>
      <c r="AP4" s="250"/>
      <c r="AQ4" s="2"/>
      <c r="AR4" s="4"/>
      <c r="AS4" s="4"/>
      <c r="AT4" s="4"/>
      <c r="AU4" s="4"/>
      <c r="AV4" s="4"/>
      <c r="AW4" s="4"/>
      <c r="AX4" s="4"/>
      <c r="AY4" s="4"/>
    </row>
    <row r="5" spans="2:51" ht="3.95" customHeight="1" x14ac:dyDescent="0.2">
      <c r="B5" s="252"/>
      <c r="C5" s="224"/>
      <c r="D5" s="225"/>
      <c r="E5" s="225"/>
      <c r="F5" s="225"/>
      <c r="G5" s="225"/>
      <c r="H5" s="225"/>
      <c r="I5" s="225"/>
      <c r="J5" s="222"/>
      <c r="K5" s="204"/>
      <c r="L5" s="231"/>
      <c r="M5" s="235"/>
      <c r="N5" s="236"/>
      <c r="O5" s="236"/>
      <c r="P5" s="236"/>
      <c r="Q5" s="237"/>
      <c r="R5" s="257"/>
      <c r="S5" s="239"/>
      <c r="T5" s="240"/>
      <c r="U5" s="241"/>
      <c r="V5" s="241"/>
      <c r="W5" s="241"/>
      <c r="X5" s="242"/>
      <c r="Y5" s="243"/>
      <c r="Z5" s="246"/>
      <c r="AA5" s="223"/>
      <c r="AB5" s="223"/>
      <c r="AC5" s="90"/>
      <c r="AD5" s="90"/>
      <c r="AE5" s="90"/>
      <c r="AF5" s="90"/>
      <c r="AG5" s="90"/>
      <c r="AH5" s="90"/>
      <c r="AI5" s="5"/>
      <c r="AJ5" s="219"/>
      <c r="AK5" s="223"/>
      <c r="AL5" s="223"/>
      <c r="AM5" s="223"/>
      <c r="AN5" s="251"/>
      <c r="AO5" s="251"/>
      <c r="AP5" s="6"/>
      <c r="AQ5" s="2"/>
      <c r="AR5" s="4"/>
      <c r="AS5" s="4"/>
      <c r="AT5" s="4"/>
      <c r="AU5" s="4"/>
      <c r="AV5" s="4"/>
      <c r="AW5" s="4"/>
      <c r="AX5" s="4"/>
      <c r="AY5" s="4"/>
    </row>
    <row r="6" spans="2:51" ht="14.1" customHeight="1" x14ac:dyDescent="0.3">
      <c r="B6" s="252"/>
      <c r="C6" s="227" t="s">
        <v>6</v>
      </c>
      <c r="D6" s="228"/>
      <c r="E6" s="229"/>
      <c r="F6" s="229"/>
      <c r="G6" s="229"/>
      <c r="H6" s="229"/>
      <c r="I6" s="229"/>
      <c r="J6" s="222"/>
      <c r="K6" s="204"/>
      <c r="L6" s="230" t="s">
        <v>7</v>
      </c>
      <c r="M6" s="232" t="s">
        <v>8</v>
      </c>
      <c r="N6" s="233"/>
      <c r="O6" s="233"/>
      <c r="P6" s="233"/>
      <c r="Q6" s="234"/>
      <c r="R6" s="257"/>
      <c r="S6" s="238"/>
      <c r="T6" s="240" t="s">
        <v>9</v>
      </c>
      <c r="U6" s="241"/>
      <c r="V6" s="241"/>
      <c r="W6" s="241"/>
      <c r="X6" s="242"/>
      <c r="Y6" s="243"/>
      <c r="Z6" s="246" t="s">
        <v>10</v>
      </c>
      <c r="AA6" s="223"/>
      <c r="AB6" s="223"/>
      <c r="AC6" s="223"/>
      <c r="AD6" s="248"/>
      <c r="AE6" s="248"/>
      <c r="AF6" s="248"/>
      <c r="AG6" s="248"/>
      <c r="AH6" s="248"/>
      <c r="AI6" s="5"/>
      <c r="AJ6" s="219"/>
      <c r="AK6" s="223" t="s">
        <v>11</v>
      </c>
      <c r="AL6" s="223"/>
      <c r="AM6" s="223"/>
      <c r="AN6" s="217"/>
      <c r="AO6" s="217"/>
      <c r="AP6" s="218"/>
      <c r="AQ6" s="2"/>
      <c r="AR6" s="4"/>
      <c r="AS6" s="4"/>
      <c r="AT6" s="4"/>
      <c r="AU6" s="4"/>
      <c r="AV6" s="4"/>
      <c r="AW6" s="4"/>
      <c r="AX6" s="4"/>
      <c r="AY6" s="4"/>
    </row>
    <row r="7" spans="2:51" ht="3.95" customHeight="1" x14ac:dyDescent="0.2">
      <c r="B7" s="252"/>
      <c r="C7" s="224"/>
      <c r="D7" s="225"/>
      <c r="E7" s="225"/>
      <c r="F7" s="225"/>
      <c r="G7" s="225"/>
      <c r="H7" s="225"/>
      <c r="I7" s="225"/>
      <c r="J7" s="222"/>
      <c r="K7" s="204"/>
      <c r="L7" s="231"/>
      <c r="M7" s="235"/>
      <c r="N7" s="236"/>
      <c r="O7" s="236"/>
      <c r="P7" s="236"/>
      <c r="Q7" s="237"/>
      <c r="R7" s="257"/>
      <c r="S7" s="239"/>
      <c r="T7" s="240"/>
      <c r="U7" s="241"/>
      <c r="V7" s="241"/>
      <c r="W7" s="241"/>
      <c r="X7" s="242"/>
      <c r="Y7" s="243"/>
      <c r="Z7" s="246"/>
      <c r="AA7" s="223"/>
      <c r="AB7" s="223"/>
      <c r="AC7" s="223"/>
      <c r="AD7" s="226"/>
      <c r="AE7" s="226"/>
      <c r="AF7" s="226"/>
      <c r="AG7" s="226"/>
      <c r="AH7" s="226"/>
      <c r="AI7" s="5"/>
      <c r="AJ7" s="219"/>
      <c r="AK7" s="223"/>
      <c r="AL7" s="223"/>
      <c r="AM7" s="223"/>
      <c r="AN7" s="90"/>
      <c r="AO7" s="90"/>
      <c r="AP7" s="7"/>
      <c r="AQ7" s="2"/>
      <c r="AR7" s="4"/>
      <c r="AS7" s="4"/>
      <c r="AT7" s="4"/>
      <c r="AU7" s="4"/>
      <c r="AV7" s="4"/>
      <c r="AW7" s="4"/>
      <c r="AX7" s="4"/>
      <c r="AY7" s="4"/>
    </row>
    <row r="8" spans="2:51" ht="14.1" customHeight="1" x14ac:dyDescent="0.25">
      <c r="B8" s="252"/>
      <c r="C8" s="227" t="s">
        <v>12</v>
      </c>
      <c r="D8" s="228"/>
      <c r="E8" s="229"/>
      <c r="F8" s="229"/>
      <c r="G8" s="229"/>
      <c r="H8" s="229"/>
      <c r="I8" s="229"/>
      <c r="J8" s="222"/>
      <c r="K8" s="204"/>
      <c r="L8" s="230"/>
      <c r="M8" s="232" t="s">
        <v>13</v>
      </c>
      <c r="N8" s="233"/>
      <c r="O8" s="233"/>
      <c r="P8" s="233"/>
      <c r="Q8" s="234"/>
      <c r="R8" s="257"/>
      <c r="S8" s="238"/>
      <c r="T8" s="240" t="s">
        <v>14</v>
      </c>
      <c r="U8" s="241"/>
      <c r="V8" s="241"/>
      <c r="W8" s="241"/>
      <c r="X8" s="242"/>
      <c r="Y8" s="243"/>
      <c r="Z8" s="215" t="s">
        <v>15</v>
      </c>
      <c r="AA8" s="216"/>
      <c r="AB8" s="216"/>
      <c r="AC8" s="216"/>
      <c r="AD8" s="216"/>
      <c r="AE8" s="216"/>
      <c r="AF8" s="217"/>
      <c r="AG8" s="217"/>
      <c r="AH8" s="217"/>
      <c r="AI8" s="217"/>
      <c r="AJ8" s="219"/>
      <c r="AK8" s="216" t="s">
        <v>16</v>
      </c>
      <c r="AL8" s="216"/>
      <c r="AM8" s="216"/>
      <c r="AN8" s="217"/>
      <c r="AO8" s="217"/>
      <c r="AP8" s="218"/>
      <c r="AQ8" s="2"/>
      <c r="AR8" s="4"/>
      <c r="AS8" s="4"/>
      <c r="AT8" s="4"/>
      <c r="AU8" s="4"/>
      <c r="AV8" s="4"/>
      <c r="AW8" s="4"/>
      <c r="AX8" s="4"/>
      <c r="AY8" s="4"/>
    </row>
    <row r="9" spans="2:51" ht="3.95" customHeight="1" x14ac:dyDescent="0.2">
      <c r="B9" s="252"/>
      <c r="C9" s="204"/>
      <c r="D9" s="219"/>
      <c r="E9" s="90"/>
      <c r="F9" s="90"/>
      <c r="G9" s="90"/>
      <c r="H9" s="90"/>
      <c r="I9" s="90"/>
      <c r="J9" s="222"/>
      <c r="K9" s="204"/>
      <c r="L9" s="231"/>
      <c r="M9" s="235"/>
      <c r="N9" s="236"/>
      <c r="O9" s="236"/>
      <c r="P9" s="236"/>
      <c r="Q9" s="237"/>
      <c r="R9" s="257"/>
      <c r="S9" s="239"/>
      <c r="T9" s="240"/>
      <c r="U9" s="241"/>
      <c r="V9" s="241"/>
      <c r="W9" s="241"/>
      <c r="X9" s="242"/>
      <c r="Y9" s="243"/>
      <c r="Z9" s="215"/>
      <c r="AA9" s="216"/>
      <c r="AB9" s="216"/>
      <c r="AC9" s="216"/>
      <c r="AD9" s="216"/>
      <c r="AE9" s="216"/>
      <c r="AF9" s="90"/>
      <c r="AG9" s="90"/>
      <c r="AH9" s="90"/>
      <c r="AI9" s="90"/>
      <c r="AJ9" s="219"/>
      <c r="AK9" s="216"/>
      <c r="AL9" s="216"/>
      <c r="AM9" s="216"/>
      <c r="AN9" s="90"/>
      <c r="AO9" s="90"/>
      <c r="AP9" s="220"/>
      <c r="AQ9" s="2"/>
      <c r="AR9" s="4"/>
      <c r="AS9" s="4"/>
      <c r="AT9" s="4"/>
      <c r="AU9" s="4"/>
      <c r="AV9" s="4"/>
      <c r="AW9" s="4"/>
      <c r="AX9" s="4"/>
      <c r="AY9" s="4"/>
    </row>
    <row r="10" spans="2:51" ht="3.95" customHeight="1" x14ac:dyDescent="0.2">
      <c r="B10" s="252"/>
      <c r="C10" s="221"/>
      <c r="D10" s="90"/>
      <c r="E10" s="90"/>
      <c r="F10" s="90"/>
      <c r="G10" s="90"/>
      <c r="H10" s="90"/>
      <c r="I10" s="90"/>
      <c r="J10" s="220"/>
      <c r="K10" s="204"/>
      <c r="L10" s="191"/>
      <c r="M10" s="191"/>
      <c r="N10" s="191"/>
      <c r="O10" s="191"/>
      <c r="P10" s="191"/>
      <c r="Q10" s="191"/>
      <c r="R10" s="257"/>
      <c r="S10" s="219"/>
      <c r="T10" s="219"/>
      <c r="U10" s="219"/>
      <c r="V10" s="219"/>
      <c r="W10" s="219"/>
      <c r="X10" s="219"/>
      <c r="Y10" s="222"/>
      <c r="Z10" s="221"/>
      <c r="AA10" s="90"/>
      <c r="AB10" s="90"/>
      <c r="AC10" s="90"/>
      <c r="AD10" s="90"/>
      <c r="AE10" s="90"/>
      <c r="AF10" s="90"/>
      <c r="AG10" s="90"/>
      <c r="AH10" s="90"/>
      <c r="AI10" s="8"/>
      <c r="AJ10" s="90"/>
      <c r="AK10" s="90"/>
      <c r="AL10" s="90"/>
      <c r="AM10" s="90"/>
      <c r="AN10" s="90"/>
      <c r="AO10" s="90"/>
      <c r="AP10" s="220"/>
      <c r="AQ10" s="2"/>
      <c r="AR10" s="4"/>
      <c r="AS10" s="4"/>
      <c r="AT10" s="4"/>
      <c r="AU10" s="4"/>
      <c r="AV10" s="4"/>
      <c r="AW10" s="4"/>
      <c r="AX10" s="4"/>
      <c r="AY10" s="4"/>
    </row>
    <row r="11" spans="2:51" ht="8.1" customHeight="1" x14ac:dyDescent="0.2">
      <c r="B11" s="25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"/>
      <c r="AR11" s="4"/>
      <c r="AS11" s="4"/>
      <c r="AT11" s="4"/>
      <c r="AU11" s="4"/>
      <c r="AV11" s="4"/>
      <c r="AW11" s="4"/>
      <c r="AX11" s="4"/>
      <c r="AY11" s="4"/>
    </row>
    <row r="12" spans="2:51" ht="14.1" customHeight="1" x14ac:dyDescent="0.2">
      <c r="B12" s="252"/>
      <c r="C12" s="144" t="s">
        <v>17</v>
      </c>
      <c r="D12" s="146"/>
      <c r="E12" s="146"/>
      <c r="F12" s="146"/>
      <c r="G12" s="146"/>
      <c r="H12" s="146"/>
      <c r="I12" s="146"/>
      <c r="J12" s="146"/>
      <c r="K12" s="145"/>
      <c r="L12" s="175"/>
      <c r="M12" s="144" t="s">
        <v>18</v>
      </c>
      <c r="N12" s="145"/>
      <c r="O12" s="175"/>
      <c r="P12" s="144" t="s">
        <v>19</v>
      </c>
      <c r="Q12" s="145"/>
      <c r="R12" s="175"/>
      <c r="S12" s="144" t="s">
        <v>20</v>
      </c>
      <c r="T12" s="145"/>
      <c r="U12" s="204"/>
      <c r="V12" s="9"/>
      <c r="W12" s="144" t="s">
        <v>21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50" t="s">
        <v>22</v>
      </c>
      <c r="AM12" s="147"/>
      <c r="AN12" s="150" t="s">
        <v>23</v>
      </c>
      <c r="AO12" s="146"/>
      <c r="AP12" s="145"/>
      <c r="AQ12" s="10"/>
      <c r="AR12" s="4"/>
      <c r="AS12" s="4"/>
      <c r="AT12" s="4"/>
      <c r="AU12" s="4"/>
      <c r="AV12" s="4"/>
      <c r="AW12" s="4"/>
      <c r="AX12" s="4"/>
      <c r="AY12" s="4"/>
    </row>
    <row r="13" spans="2:51" ht="14.1" customHeight="1" x14ac:dyDescent="0.2">
      <c r="B13" s="252"/>
      <c r="C13" s="192" t="s">
        <v>24</v>
      </c>
      <c r="D13" s="194"/>
      <c r="E13" s="195"/>
      <c r="F13" s="195"/>
      <c r="G13" s="198"/>
      <c r="H13" s="208" t="s">
        <v>25</v>
      </c>
      <c r="I13" s="194"/>
      <c r="J13" s="210"/>
      <c r="K13" s="211"/>
      <c r="L13" s="175"/>
      <c r="M13" s="151" t="s">
        <v>26</v>
      </c>
      <c r="N13" s="152"/>
      <c r="O13" s="175"/>
      <c r="P13" s="205" t="s">
        <v>27</v>
      </c>
      <c r="Q13" s="206"/>
      <c r="R13" s="175"/>
      <c r="S13" s="205" t="s">
        <v>28</v>
      </c>
      <c r="T13" s="206"/>
      <c r="U13" s="204"/>
      <c r="V13" s="9">
        <v>1</v>
      </c>
      <c r="W13" s="11"/>
      <c r="X13" s="12" t="str">
        <f t="shared" ref="X13:X28" si="0">IF(W13&lt;&gt;"","/","")</f>
        <v/>
      </c>
      <c r="Y13" s="13"/>
      <c r="Z13" s="14"/>
      <c r="AA13" s="12" t="str">
        <f t="shared" ref="AA13:AA28" si="1">IF(Z13&lt;&gt;"","/","")</f>
        <v/>
      </c>
      <c r="AB13" s="13"/>
      <c r="AC13" s="14"/>
      <c r="AD13" s="12" t="str">
        <f t="shared" ref="AD13:AD28" si="2">IF(AC13&lt;&gt;"","/","")</f>
        <v/>
      </c>
      <c r="AE13" s="13"/>
      <c r="AF13" s="14"/>
      <c r="AG13" s="12" t="str">
        <f t="shared" ref="AG13:AG28" si="3">IF(AF13&lt;&gt;"","/","")</f>
        <v/>
      </c>
      <c r="AH13" s="13"/>
      <c r="AI13" s="14"/>
      <c r="AJ13" s="12" t="str">
        <f t="shared" ref="AJ13:AJ28" si="4">IF(AI13&lt;&gt;"","/","")</f>
        <v/>
      </c>
      <c r="AK13" s="15"/>
      <c r="AL13" s="16" t="str">
        <f t="shared" ref="AL13:AL28" si="5">IF(Y13="wo",IF(W13="wo",0,3),IF(W13&lt;&gt;"",IF(W13&lt;&gt;"wo",IF(W13&gt;Y13,1,0)+IF(Z13&gt;AB13,1,0)+IF(AC13&gt;AE13,1,0)+IF(AF13&gt;AH13,1,0)+IF(AI13&gt;AK13,1,0),0),""))</f>
        <v/>
      </c>
      <c r="AM13" s="17" t="str">
        <f t="shared" ref="AM13:AM28" si="6">IF(W13="wo",IF(Y13="wo",0,3),IF(Y13&lt;&gt;"",IF(Y13&lt;&gt;"wo",IF(Y13&gt;W13,1,0)+IF(AB13&gt;Z13,1,0)+IF(AE13&gt;AC13,1,0)+IF(AH13&gt;AF13,1,0)+IF(AK13&gt;AI13,1,0),0),""))</f>
        <v/>
      </c>
      <c r="AN13" s="16" t="str">
        <f>AT13</f>
        <v/>
      </c>
      <c r="AO13" s="187" t="str">
        <f>AU13</f>
        <v/>
      </c>
      <c r="AP13" s="188"/>
      <c r="AQ13" s="18">
        <f t="shared" ref="AQ13:AQ28" si="7">IF(AL13&gt;AM13,1,0)</f>
        <v>0</v>
      </c>
      <c r="AR13" s="119">
        <f t="shared" ref="AR13:AR28" si="8">IF(AM13&gt;AL13,1,0)</f>
        <v>0</v>
      </c>
      <c r="AS13" s="119"/>
      <c r="AT13" s="4" t="str">
        <f>IF(AL13&lt;&gt;"",IF(AL13&gt;AM13,1,0),"")</f>
        <v/>
      </c>
      <c r="AU13" s="4" t="str">
        <f>IF(AM13&lt;&gt;"",IF(AM13&gt;AL13,1,0),"")</f>
        <v/>
      </c>
      <c r="AV13" s="4"/>
      <c r="AW13" s="4"/>
      <c r="AX13" s="4"/>
      <c r="AY13" s="4"/>
    </row>
    <row r="14" spans="2:51" ht="14.1" customHeight="1" x14ac:dyDescent="0.2">
      <c r="B14" s="252"/>
      <c r="C14" s="193"/>
      <c r="D14" s="196"/>
      <c r="E14" s="197"/>
      <c r="F14" s="197"/>
      <c r="G14" s="199"/>
      <c r="H14" s="209"/>
      <c r="I14" s="212"/>
      <c r="J14" s="213"/>
      <c r="K14" s="214"/>
      <c r="L14" s="175"/>
      <c r="M14" s="113" t="s">
        <v>29</v>
      </c>
      <c r="N14" s="114"/>
      <c r="O14" s="175"/>
      <c r="P14" s="189" t="s">
        <v>30</v>
      </c>
      <c r="Q14" s="190"/>
      <c r="R14" s="175"/>
      <c r="S14" s="189" t="s">
        <v>31</v>
      </c>
      <c r="T14" s="190"/>
      <c r="U14" s="204"/>
      <c r="V14" s="9">
        <v>2</v>
      </c>
      <c r="W14" s="11"/>
      <c r="X14" s="12" t="str">
        <f t="shared" si="0"/>
        <v/>
      </c>
      <c r="Y14" s="13"/>
      <c r="Z14" s="14"/>
      <c r="AA14" s="12" t="str">
        <f t="shared" si="1"/>
        <v/>
      </c>
      <c r="AB14" s="13"/>
      <c r="AC14" s="14"/>
      <c r="AD14" s="12" t="str">
        <f t="shared" si="2"/>
        <v/>
      </c>
      <c r="AE14" s="13"/>
      <c r="AF14" s="14"/>
      <c r="AG14" s="12" t="str">
        <f t="shared" si="3"/>
        <v/>
      </c>
      <c r="AH14" s="13"/>
      <c r="AI14" s="14"/>
      <c r="AJ14" s="12" t="str">
        <f t="shared" si="4"/>
        <v/>
      </c>
      <c r="AK14" s="15"/>
      <c r="AL14" s="16" t="str">
        <f t="shared" si="5"/>
        <v/>
      </c>
      <c r="AM14" s="17" t="str">
        <f t="shared" si="6"/>
        <v/>
      </c>
      <c r="AN14" s="19" t="str">
        <f t="shared" ref="AN14:AN28" si="9">IF(AN13&lt;&gt;"",AT14,"")</f>
        <v/>
      </c>
      <c r="AO14" s="187" t="str">
        <f t="shared" ref="AO14:AO27" si="10">IF(AN13&lt;&gt;"",AU14,"")</f>
        <v/>
      </c>
      <c r="AP14" s="188"/>
      <c r="AQ14" s="18">
        <f t="shared" si="7"/>
        <v>0</v>
      </c>
      <c r="AR14" s="119">
        <f t="shared" si="8"/>
        <v>0</v>
      </c>
      <c r="AS14" s="119"/>
      <c r="AT14" s="20" t="str">
        <f t="shared" ref="AT14:AU28" si="11">IF(AL14&lt;&gt;"",AN13+AQ14,"")</f>
        <v/>
      </c>
      <c r="AU14" s="20" t="str">
        <f t="shared" si="11"/>
        <v/>
      </c>
      <c r="AV14" s="4"/>
      <c r="AW14" s="4"/>
      <c r="AX14" s="4"/>
      <c r="AY14" s="4"/>
    </row>
    <row r="15" spans="2:51" ht="14.1" customHeight="1" x14ac:dyDescent="0.25">
      <c r="B15" s="252"/>
      <c r="C15" s="21" t="s">
        <v>32</v>
      </c>
      <c r="D15" s="182"/>
      <c r="E15" s="183"/>
      <c r="F15" s="183"/>
      <c r="G15" s="184"/>
      <c r="H15" s="22" t="s">
        <v>33</v>
      </c>
      <c r="I15" s="22" t="s">
        <v>34</v>
      </c>
      <c r="J15" s="121" t="s">
        <v>35</v>
      </c>
      <c r="K15" s="123"/>
      <c r="L15" s="175"/>
      <c r="M15" s="113" t="s">
        <v>36</v>
      </c>
      <c r="N15" s="114"/>
      <c r="O15" s="175"/>
      <c r="P15" s="189" t="s">
        <v>37</v>
      </c>
      <c r="Q15" s="190"/>
      <c r="R15" s="175"/>
      <c r="S15" s="189" t="s">
        <v>38</v>
      </c>
      <c r="T15" s="190"/>
      <c r="U15" s="204"/>
      <c r="V15" s="9">
        <v>3</v>
      </c>
      <c r="W15" s="11"/>
      <c r="X15" s="12" t="str">
        <f t="shared" si="0"/>
        <v/>
      </c>
      <c r="Y15" s="13"/>
      <c r="Z15" s="14"/>
      <c r="AA15" s="12" t="str">
        <f t="shared" si="1"/>
        <v/>
      </c>
      <c r="AB15" s="13"/>
      <c r="AC15" s="14"/>
      <c r="AD15" s="12" t="str">
        <f t="shared" si="2"/>
        <v/>
      </c>
      <c r="AE15" s="13"/>
      <c r="AF15" s="14"/>
      <c r="AG15" s="12" t="str">
        <f t="shared" si="3"/>
        <v/>
      </c>
      <c r="AH15" s="13"/>
      <c r="AI15" s="14"/>
      <c r="AJ15" s="12" t="str">
        <f t="shared" si="4"/>
        <v/>
      </c>
      <c r="AK15" s="15"/>
      <c r="AL15" s="16" t="str">
        <f t="shared" si="5"/>
        <v/>
      </c>
      <c r="AM15" s="17" t="str">
        <f t="shared" si="6"/>
        <v/>
      </c>
      <c r="AN15" s="19" t="str">
        <f t="shared" si="9"/>
        <v/>
      </c>
      <c r="AO15" s="187" t="str">
        <f t="shared" si="10"/>
        <v/>
      </c>
      <c r="AP15" s="188"/>
      <c r="AQ15" s="18">
        <f t="shared" si="7"/>
        <v>0</v>
      </c>
      <c r="AR15" s="119">
        <f t="shared" si="8"/>
        <v>0</v>
      </c>
      <c r="AS15" s="119"/>
      <c r="AT15" s="20" t="str">
        <f t="shared" si="11"/>
        <v/>
      </c>
      <c r="AU15" s="20" t="str">
        <f t="shared" si="11"/>
        <v/>
      </c>
      <c r="AV15" s="4"/>
      <c r="AW15" s="4"/>
      <c r="AX15" s="4"/>
      <c r="AY15" s="4"/>
    </row>
    <row r="16" spans="2:51" ht="14.1" customHeight="1" x14ac:dyDescent="0.2">
      <c r="B16" s="252"/>
      <c r="C16" s="130" t="s">
        <v>39</v>
      </c>
      <c r="D16" s="132" t="s">
        <v>40</v>
      </c>
      <c r="E16" s="133"/>
      <c r="F16" s="133"/>
      <c r="G16" s="134"/>
      <c r="H16" s="138"/>
      <c r="I16" s="138"/>
      <c r="J16" s="140" t="str">
        <f>IF(W13&lt;&gt;"",IF(AL15&gt;AM15,1,0)+IF(AL18&gt;AM18,1,0)+IF(AL22&gt;AM22,1,0),"")</f>
        <v/>
      </c>
      <c r="K16" s="141"/>
      <c r="L16" s="175"/>
      <c r="M16" s="113" t="s">
        <v>32</v>
      </c>
      <c r="N16" s="114"/>
      <c r="O16" s="175"/>
      <c r="P16" s="189" t="s">
        <v>31</v>
      </c>
      <c r="Q16" s="190"/>
      <c r="R16" s="175"/>
      <c r="S16" s="189" t="s">
        <v>37</v>
      </c>
      <c r="T16" s="190"/>
      <c r="U16" s="204"/>
      <c r="V16" s="9">
        <v>4</v>
      </c>
      <c r="W16" s="11"/>
      <c r="X16" s="12" t="str">
        <f t="shared" si="0"/>
        <v/>
      </c>
      <c r="Y16" s="13"/>
      <c r="Z16" s="14"/>
      <c r="AA16" s="12" t="str">
        <f t="shared" si="1"/>
        <v/>
      </c>
      <c r="AB16" s="13"/>
      <c r="AC16" s="14"/>
      <c r="AD16" s="12" t="str">
        <f t="shared" si="2"/>
        <v/>
      </c>
      <c r="AE16" s="13"/>
      <c r="AF16" s="14"/>
      <c r="AG16" s="12" t="str">
        <f t="shared" si="3"/>
        <v/>
      </c>
      <c r="AH16" s="13"/>
      <c r="AI16" s="14"/>
      <c r="AJ16" s="12" t="str">
        <f t="shared" si="4"/>
        <v/>
      </c>
      <c r="AK16" s="15"/>
      <c r="AL16" s="16" t="str">
        <f t="shared" si="5"/>
        <v/>
      </c>
      <c r="AM16" s="17" t="str">
        <f t="shared" si="6"/>
        <v/>
      </c>
      <c r="AN16" s="19" t="str">
        <f t="shared" si="9"/>
        <v/>
      </c>
      <c r="AO16" s="187" t="str">
        <f t="shared" si="10"/>
        <v/>
      </c>
      <c r="AP16" s="188"/>
      <c r="AQ16" s="18">
        <f t="shared" si="7"/>
        <v>0</v>
      </c>
      <c r="AR16" s="119">
        <f t="shared" si="8"/>
        <v>0</v>
      </c>
      <c r="AS16" s="119"/>
      <c r="AT16" s="20" t="str">
        <f t="shared" si="11"/>
        <v/>
      </c>
      <c r="AU16" s="20" t="str">
        <f t="shared" si="11"/>
        <v/>
      </c>
      <c r="AV16" s="4"/>
      <c r="AW16" s="4"/>
      <c r="AX16" s="4"/>
      <c r="AY16" s="4"/>
    </row>
    <row r="17" spans="2:53" ht="14.1" customHeight="1" x14ac:dyDescent="0.2">
      <c r="B17" s="252"/>
      <c r="C17" s="131"/>
      <c r="D17" s="135"/>
      <c r="E17" s="136"/>
      <c r="F17" s="136"/>
      <c r="G17" s="137"/>
      <c r="H17" s="139"/>
      <c r="I17" s="139"/>
      <c r="J17" s="142"/>
      <c r="K17" s="143"/>
      <c r="L17" s="175"/>
      <c r="M17" s="113" t="s">
        <v>41</v>
      </c>
      <c r="N17" s="114"/>
      <c r="O17" s="175"/>
      <c r="P17" s="189" t="s">
        <v>42</v>
      </c>
      <c r="Q17" s="190"/>
      <c r="R17" s="175"/>
      <c r="S17" s="189" t="s">
        <v>43</v>
      </c>
      <c r="T17" s="190"/>
      <c r="U17" s="204"/>
      <c r="V17" s="9">
        <v>5</v>
      </c>
      <c r="W17" s="11"/>
      <c r="X17" s="12" t="str">
        <f t="shared" si="0"/>
        <v/>
      </c>
      <c r="Y17" s="13"/>
      <c r="Z17" s="14"/>
      <c r="AA17" s="12" t="str">
        <f t="shared" si="1"/>
        <v/>
      </c>
      <c r="AB17" s="13"/>
      <c r="AC17" s="14"/>
      <c r="AD17" s="12" t="str">
        <f t="shared" si="2"/>
        <v/>
      </c>
      <c r="AE17" s="13"/>
      <c r="AF17" s="14"/>
      <c r="AG17" s="12" t="str">
        <f t="shared" si="3"/>
        <v/>
      </c>
      <c r="AH17" s="13"/>
      <c r="AI17" s="14"/>
      <c r="AJ17" s="12" t="str">
        <f t="shared" si="4"/>
        <v/>
      </c>
      <c r="AK17" s="15"/>
      <c r="AL17" s="16" t="str">
        <f t="shared" si="5"/>
        <v/>
      </c>
      <c r="AM17" s="17" t="str">
        <f t="shared" si="6"/>
        <v/>
      </c>
      <c r="AN17" s="19" t="str">
        <f t="shared" si="9"/>
        <v/>
      </c>
      <c r="AO17" s="187" t="str">
        <f t="shared" si="10"/>
        <v/>
      </c>
      <c r="AP17" s="188"/>
      <c r="AQ17" s="18">
        <f t="shared" si="7"/>
        <v>0</v>
      </c>
      <c r="AR17" s="119">
        <f t="shared" si="8"/>
        <v>0</v>
      </c>
      <c r="AS17" s="119"/>
      <c r="AT17" s="20" t="str">
        <f t="shared" si="11"/>
        <v/>
      </c>
      <c r="AU17" s="20" t="str">
        <f t="shared" si="11"/>
        <v/>
      </c>
      <c r="AV17" s="4"/>
      <c r="AW17" s="4"/>
      <c r="AX17" s="4"/>
      <c r="AY17" s="4"/>
      <c r="BA17" s="65"/>
    </row>
    <row r="18" spans="2:53" ht="14.1" customHeight="1" x14ac:dyDescent="0.2">
      <c r="B18" s="252"/>
      <c r="C18" s="130" t="s">
        <v>44</v>
      </c>
      <c r="D18" s="132"/>
      <c r="E18" s="133"/>
      <c r="F18" s="133"/>
      <c r="G18" s="134"/>
      <c r="H18" s="138"/>
      <c r="I18" s="138"/>
      <c r="J18" s="140" t="str">
        <f>IF(W13&lt;&gt;"",IF(AL14&gt;AM14,1,0)+IF(AL17&gt;AM17,1,0)+IF(AL21&gt;AM21,1,0),"")</f>
        <v/>
      </c>
      <c r="K18" s="141"/>
      <c r="L18" s="175"/>
      <c r="M18" s="113" t="s">
        <v>45</v>
      </c>
      <c r="N18" s="114"/>
      <c r="O18" s="175"/>
      <c r="P18" s="189" t="s">
        <v>46</v>
      </c>
      <c r="Q18" s="190"/>
      <c r="R18" s="175"/>
      <c r="S18" s="189" t="s">
        <v>27</v>
      </c>
      <c r="T18" s="190"/>
      <c r="U18" s="204"/>
      <c r="V18" s="9">
        <v>6</v>
      </c>
      <c r="W18" s="11"/>
      <c r="X18" s="12" t="str">
        <f t="shared" si="0"/>
        <v/>
      </c>
      <c r="Y18" s="13"/>
      <c r="Z18" s="14"/>
      <c r="AA18" s="12" t="str">
        <f t="shared" si="1"/>
        <v/>
      </c>
      <c r="AB18" s="13"/>
      <c r="AC18" s="14"/>
      <c r="AD18" s="12" t="str">
        <f t="shared" si="2"/>
        <v/>
      </c>
      <c r="AE18" s="13"/>
      <c r="AF18" s="14"/>
      <c r="AG18" s="12" t="str">
        <f t="shared" si="3"/>
        <v/>
      </c>
      <c r="AH18" s="13"/>
      <c r="AI18" s="14"/>
      <c r="AJ18" s="12" t="str">
        <f t="shared" si="4"/>
        <v/>
      </c>
      <c r="AK18" s="15"/>
      <c r="AL18" s="16" t="str">
        <f t="shared" si="5"/>
        <v/>
      </c>
      <c r="AM18" s="17" t="str">
        <f t="shared" si="6"/>
        <v/>
      </c>
      <c r="AN18" s="19" t="str">
        <f t="shared" si="9"/>
        <v/>
      </c>
      <c r="AO18" s="187" t="str">
        <f t="shared" si="10"/>
        <v/>
      </c>
      <c r="AP18" s="188"/>
      <c r="AQ18" s="18">
        <f t="shared" si="7"/>
        <v>0</v>
      </c>
      <c r="AR18" s="119">
        <f t="shared" si="8"/>
        <v>0</v>
      </c>
      <c r="AS18" s="119"/>
      <c r="AT18" s="20" t="str">
        <f t="shared" si="11"/>
        <v/>
      </c>
      <c r="AU18" s="20" t="str">
        <f t="shared" si="11"/>
        <v/>
      </c>
      <c r="AV18" s="4"/>
      <c r="AW18" s="4"/>
      <c r="AX18" s="4"/>
      <c r="AY18" s="4"/>
    </row>
    <row r="19" spans="2:53" ht="14.1" customHeight="1" x14ac:dyDescent="0.2">
      <c r="B19" s="252"/>
      <c r="C19" s="131"/>
      <c r="D19" s="135"/>
      <c r="E19" s="136"/>
      <c r="F19" s="136"/>
      <c r="G19" s="137"/>
      <c r="H19" s="139"/>
      <c r="I19" s="139"/>
      <c r="J19" s="142"/>
      <c r="K19" s="143"/>
      <c r="L19" s="175"/>
      <c r="M19" s="127" t="s">
        <v>47</v>
      </c>
      <c r="N19" s="128"/>
      <c r="O19" s="175"/>
      <c r="P19" s="189" t="s">
        <v>32</v>
      </c>
      <c r="Q19" s="190"/>
      <c r="R19" s="175"/>
      <c r="S19" s="189" t="s">
        <v>42</v>
      </c>
      <c r="T19" s="190"/>
      <c r="U19" s="204"/>
      <c r="V19" s="9">
        <v>7</v>
      </c>
      <c r="W19" s="11"/>
      <c r="X19" s="12" t="str">
        <f t="shared" si="0"/>
        <v/>
      </c>
      <c r="Y19" s="13"/>
      <c r="Z19" s="14"/>
      <c r="AA19" s="12" t="str">
        <f t="shared" si="1"/>
        <v/>
      </c>
      <c r="AB19" s="13"/>
      <c r="AC19" s="14"/>
      <c r="AD19" s="12" t="str">
        <f t="shared" si="2"/>
        <v/>
      </c>
      <c r="AE19" s="13"/>
      <c r="AF19" s="14"/>
      <c r="AG19" s="12" t="str">
        <f t="shared" si="3"/>
        <v/>
      </c>
      <c r="AH19" s="13"/>
      <c r="AI19" s="14"/>
      <c r="AJ19" s="12" t="str">
        <f t="shared" si="4"/>
        <v/>
      </c>
      <c r="AK19" s="15"/>
      <c r="AL19" s="16" t="str">
        <f t="shared" si="5"/>
        <v/>
      </c>
      <c r="AM19" s="17" t="str">
        <f t="shared" si="6"/>
        <v/>
      </c>
      <c r="AN19" s="19" t="str">
        <f t="shared" si="9"/>
        <v/>
      </c>
      <c r="AO19" s="187" t="str">
        <f t="shared" si="10"/>
        <v/>
      </c>
      <c r="AP19" s="188"/>
      <c r="AQ19" s="18">
        <f t="shared" si="7"/>
        <v>0</v>
      </c>
      <c r="AR19" s="119">
        <f t="shared" si="8"/>
        <v>0</v>
      </c>
      <c r="AS19" s="119"/>
      <c r="AT19" s="20" t="str">
        <f t="shared" si="11"/>
        <v/>
      </c>
      <c r="AU19" s="20" t="str">
        <f t="shared" si="11"/>
        <v/>
      </c>
      <c r="AV19" s="4"/>
      <c r="AW19" s="4"/>
      <c r="AX19" s="4"/>
      <c r="AY19" s="4"/>
    </row>
    <row r="20" spans="2:53" ht="14.1" customHeight="1" x14ac:dyDescent="0.2">
      <c r="B20" s="252"/>
      <c r="C20" s="130" t="s">
        <v>48</v>
      </c>
      <c r="D20" s="132"/>
      <c r="E20" s="133"/>
      <c r="F20" s="133"/>
      <c r="G20" s="134"/>
      <c r="H20" s="138"/>
      <c r="I20" s="138"/>
      <c r="J20" s="140" t="str">
        <f>IF(W13&lt;&gt;"",IF(AL13&gt;AM13,1,0)+IF(AL16&gt;AM16,1,0)+IF(AL20&gt;AM20,1,0),"")</f>
        <v/>
      </c>
      <c r="K20" s="141"/>
      <c r="L20" s="175"/>
      <c r="M20" s="191"/>
      <c r="N20" s="191"/>
      <c r="O20" s="175"/>
      <c r="P20" s="189" t="s">
        <v>49</v>
      </c>
      <c r="Q20" s="190"/>
      <c r="R20" s="175"/>
      <c r="S20" s="189" t="s">
        <v>50</v>
      </c>
      <c r="T20" s="190"/>
      <c r="U20" s="204"/>
      <c r="V20" s="9">
        <v>8</v>
      </c>
      <c r="W20" s="11"/>
      <c r="X20" s="12" t="str">
        <f t="shared" si="0"/>
        <v/>
      </c>
      <c r="Y20" s="13"/>
      <c r="Z20" s="14"/>
      <c r="AA20" s="12" t="str">
        <f t="shared" si="1"/>
        <v/>
      </c>
      <c r="AB20" s="13"/>
      <c r="AC20" s="14"/>
      <c r="AD20" s="12" t="str">
        <f t="shared" si="2"/>
        <v/>
      </c>
      <c r="AE20" s="13"/>
      <c r="AF20" s="14"/>
      <c r="AG20" s="12" t="str">
        <f t="shared" si="3"/>
        <v/>
      </c>
      <c r="AH20" s="13"/>
      <c r="AI20" s="14"/>
      <c r="AJ20" s="12" t="str">
        <f t="shared" si="4"/>
        <v/>
      </c>
      <c r="AK20" s="15"/>
      <c r="AL20" s="16" t="str">
        <f t="shared" si="5"/>
        <v/>
      </c>
      <c r="AM20" s="17" t="str">
        <f t="shared" si="6"/>
        <v/>
      </c>
      <c r="AN20" s="19" t="str">
        <f t="shared" si="9"/>
        <v/>
      </c>
      <c r="AO20" s="187" t="str">
        <f t="shared" si="10"/>
        <v/>
      </c>
      <c r="AP20" s="188"/>
      <c r="AQ20" s="18">
        <f t="shared" si="7"/>
        <v>0</v>
      </c>
      <c r="AR20" s="119">
        <f t="shared" si="8"/>
        <v>0</v>
      </c>
      <c r="AS20" s="119"/>
      <c r="AT20" s="20" t="str">
        <f t="shared" si="11"/>
        <v/>
      </c>
      <c r="AU20" s="20" t="str">
        <f t="shared" si="11"/>
        <v/>
      </c>
      <c r="AV20" s="4"/>
      <c r="AW20" s="4"/>
      <c r="AX20" s="4"/>
      <c r="AY20" s="4"/>
    </row>
    <row r="21" spans="2:53" ht="14.1" customHeight="1" x14ac:dyDescent="0.2">
      <c r="B21" s="252"/>
      <c r="C21" s="131"/>
      <c r="D21" s="135"/>
      <c r="E21" s="136"/>
      <c r="F21" s="136"/>
      <c r="G21" s="137"/>
      <c r="H21" s="139"/>
      <c r="I21" s="139"/>
      <c r="J21" s="142"/>
      <c r="K21" s="143"/>
      <c r="L21" s="175"/>
      <c r="M21" s="175"/>
      <c r="N21" s="175"/>
      <c r="O21" s="175"/>
      <c r="P21" s="189" t="s">
        <v>51</v>
      </c>
      <c r="Q21" s="190"/>
      <c r="R21" s="175"/>
      <c r="S21" s="189" t="s">
        <v>52</v>
      </c>
      <c r="T21" s="190"/>
      <c r="U21" s="204"/>
      <c r="V21" s="9">
        <v>9</v>
      </c>
      <c r="W21" s="11"/>
      <c r="X21" s="12" t="str">
        <f t="shared" si="0"/>
        <v/>
      </c>
      <c r="Y21" s="13"/>
      <c r="Z21" s="14"/>
      <c r="AA21" s="12" t="str">
        <f t="shared" si="1"/>
        <v/>
      </c>
      <c r="AB21" s="13"/>
      <c r="AC21" s="14"/>
      <c r="AD21" s="12" t="str">
        <f t="shared" si="2"/>
        <v/>
      </c>
      <c r="AE21" s="13"/>
      <c r="AF21" s="14"/>
      <c r="AG21" s="12" t="str">
        <f t="shared" si="3"/>
        <v/>
      </c>
      <c r="AH21" s="13"/>
      <c r="AI21" s="14"/>
      <c r="AJ21" s="12" t="str">
        <f t="shared" si="4"/>
        <v/>
      </c>
      <c r="AK21" s="15"/>
      <c r="AL21" s="16" t="str">
        <f t="shared" si="5"/>
        <v/>
      </c>
      <c r="AM21" s="17" t="str">
        <f t="shared" si="6"/>
        <v/>
      </c>
      <c r="AN21" s="19" t="str">
        <f t="shared" si="9"/>
        <v/>
      </c>
      <c r="AO21" s="187" t="str">
        <f t="shared" si="10"/>
        <v/>
      </c>
      <c r="AP21" s="188"/>
      <c r="AQ21" s="18">
        <f t="shared" si="7"/>
        <v>0</v>
      </c>
      <c r="AR21" s="119">
        <f t="shared" si="8"/>
        <v>0</v>
      </c>
      <c r="AS21" s="119"/>
      <c r="AT21" s="20" t="str">
        <f t="shared" si="11"/>
        <v/>
      </c>
      <c r="AU21" s="20" t="str">
        <f t="shared" si="11"/>
        <v/>
      </c>
      <c r="AV21" s="4"/>
      <c r="AW21" s="4"/>
      <c r="AX21" s="4"/>
      <c r="AY21" s="4"/>
    </row>
    <row r="22" spans="2:53" ht="14.1" customHeight="1" x14ac:dyDescent="0.2">
      <c r="B22" s="252"/>
      <c r="C22" s="130" t="s">
        <v>32</v>
      </c>
      <c r="D22" s="132"/>
      <c r="E22" s="133"/>
      <c r="F22" s="133"/>
      <c r="G22" s="134"/>
      <c r="H22" s="138"/>
      <c r="I22" s="138"/>
      <c r="J22" s="140" t="str">
        <f>IF(W13&lt;&gt;"",IF(AL19&gt;AM19,1,0),"")</f>
        <v/>
      </c>
      <c r="K22" s="141"/>
      <c r="L22" s="175"/>
      <c r="M22" s="175"/>
      <c r="N22" s="175"/>
      <c r="O22" s="175"/>
      <c r="P22" s="189" t="s">
        <v>53</v>
      </c>
      <c r="Q22" s="190"/>
      <c r="R22" s="175"/>
      <c r="S22" s="189" t="s">
        <v>54</v>
      </c>
      <c r="T22" s="190"/>
      <c r="U22" s="204"/>
      <c r="V22" s="9">
        <v>10</v>
      </c>
      <c r="W22" s="11"/>
      <c r="X22" s="12" t="str">
        <f t="shared" si="0"/>
        <v/>
      </c>
      <c r="Y22" s="13"/>
      <c r="Z22" s="14"/>
      <c r="AA22" s="12" t="str">
        <f t="shared" si="1"/>
        <v/>
      </c>
      <c r="AB22" s="13"/>
      <c r="AC22" s="14"/>
      <c r="AD22" s="12" t="str">
        <f t="shared" si="2"/>
        <v/>
      </c>
      <c r="AE22" s="13"/>
      <c r="AF22" s="14"/>
      <c r="AG22" s="12" t="str">
        <f t="shared" si="3"/>
        <v/>
      </c>
      <c r="AH22" s="13"/>
      <c r="AI22" s="14"/>
      <c r="AJ22" s="12" t="str">
        <f t="shared" si="4"/>
        <v/>
      </c>
      <c r="AK22" s="15"/>
      <c r="AL22" s="16" t="str">
        <f t="shared" si="5"/>
        <v/>
      </c>
      <c r="AM22" s="17" t="str">
        <f t="shared" si="6"/>
        <v/>
      </c>
      <c r="AN22" s="19" t="str">
        <f t="shared" si="9"/>
        <v/>
      </c>
      <c r="AO22" s="187" t="str">
        <f t="shared" si="10"/>
        <v/>
      </c>
      <c r="AP22" s="188"/>
      <c r="AQ22" s="18">
        <f t="shared" si="7"/>
        <v>0</v>
      </c>
      <c r="AR22" s="119">
        <f t="shared" si="8"/>
        <v>0</v>
      </c>
      <c r="AS22" s="119"/>
      <c r="AT22" s="20" t="str">
        <f t="shared" si="11"/>
        <v/>
      </c>
      <c r="AU22" s="20" t="str">
        <f t="shared" si="11"/>
        <v/>
      </c>
      <c r="AV22" s="4"/>
      <c r="AW22" s="4"/>
      <c r="AX22" s="4"/>
      <c r="AY22" s="4"/>
    </row>
    <row r="23" spans="2:53" ht="14.1" customHeight="1" x14ac:dyDescent="0.2">
      <c r="B23" s="252"/>
      <c r="C23" s="131"/>
      <c r="D23" s="135"/>
      <c r="E23" s="136"/>
      <c r="F23" s="136"/>
      <c r="G23" s="137"/>
      <c r="H23" s="139"/>
      <c r="I23" s="139"/>
      <c r="J23" s="142"/>
      <c r="K23" s="143"/>
      <c r="L23" s="175"/>
      <c r="M23" s="175"/>
      <c r="N23" s="175"/>
      <c r="O23" s="175"/>
      <c r="P23" s="202" t="s">
        <v>55</v>
      </c>
      <c r="Q23" s="203"/>
      <c r="R23" s="175"/>
      <c r="S23" s="189" t="s">
        <v>30</v>
      </c>
      <c r="T23" s="190"/>
      <c r="U23" s="204"/>
      <c r="V23" s="9">
        <v>11</v>
      </c>
      <c r="W23" s="11"/>
      <c r="X23" s="12" t="str">
        <f t="shared" si="0"/>
        <v/>
      </c>
      <c r="Y23" s="13"/>
      <c r="Z23" s="14"/>
      <c r="AA23" s="12" t="str">
        <f t="shared" si="1"/>
        <v/>
      </c>
      <c r="AB23" s="13"/>
      <c r="AC23" s="14"/>
      <c r="AD23" s="12" t="str">
        <f t="shared" si="2"/>
        <v/>
      </c>
      <c r="AE23" s="13"/>
      <c r="AF23" s="14"/>
      <c r="AG23" s="12" t="str">
        <f t="shared" si="3"/>
        <v/>
      </c>
      <c r="AH23" s="13"/>
      <c r="AI23" s="14"/>
      <c r="AJ23" s="12" t="str">
        <f t="shared" si="4"/>
        <v/>
      </c>
      <c r="AK23" s="15"/>
      <c r="AL23" s="16" t="str">
        <f t="shared" si="5"/>
        <v/>
      </c>
      <c r="AM23" s="17" t="str">
        <f t="shared" si="6"/>
        <v/>
      </c>
      <c r="AN23" s="19" t="str">
        <f t="shared" si="9"/>
        <v/>
      </c>
      <c r="AO23" s="187" t="str">
        <f t="shared" si="10"/>
        <v/>
      </c>
      <c r="AP23" s="188"/>
      <c r="AQ23" s="18">
        <f t="shared" si="7"/>
        <v>0</v>
      </c>
      <c r="AR23" s="119">
        <f t="shared" si="8"/>
        <v>0</v>
      </c>
      <c r="AS23" s="119"/>
      <c r="AT23" s="20" t="str">
        <f t="shared" si="11"/>
        <v/>
      </c>
      <c r="AU23" s="20" t="str">
        <f t="shared" si="11"/>
        <v/>
      </c>
      <c r="AV23" s="4"/>
      <c r="AW23" s="4"/>
      <c r="AX23" s="4"/>
      <c r="AY23" s="4"/>
    </row>
    <row r="24" spans="2:53" ht="14.1" customHeight="1" x14ac:dyDescent="0.2">
      <c r="B24" s="252"/>
      <c r="C24" s="23"/>
      <c r="D24" s="207"/>
      <c r="E24" s="207"/>
      <c r="F24" s="207"/>
      <c r="G24" s="207"/>
      <c r="H24" s="207"/>
      <c r="I24" s="207"/>
      <c r="J24" s="207"/>
      <c r="K24" s="207"/>
      <c r="L24" s="175"/>
      <c r="M24" s="175"/>
      <c r="N24" s="175"/>
      <c r="O24" s="175"/>
      <c r="P24" s="200" t="s">
        <v>13</v>
      </c>
      <c r="Q24" s="201"/>
      <c r="R24" s="175"/>
      <c r="S24" s="189" t="s">
        <v>46</v>
      </c>
      <c r="T24" s="190"/>
      <c r="U24" s="204"/>
      <c r="V24" s="9">
        <v>12</v>
      </c>
      <c r="W24" s="11"/>
      <c r="X24" s="12" t="str">
        <f t="shared" si="0"/>
        <v/>
      </c>
      <c r="Y24" s="13"/>
      <c r="Z24" s="14"/>
      <c r="AA24" s="12" t="str">
        <f t="shared" si="1"/>
        <v/>
      </c>
      <c r="AB24" s="13"/>
      <c r="AC24" s="14"/>
      <c r="AD24" s="12" t="str">
        <f t="shared" si="2"/>
        <v/>
      </c>
      <c r="AE24" s="13"/>
      <c r="AF24" s="14"/>
      <c r="AG24" s="12" t="str">
        <f t="shared" si="3"/>
        <v/>
      </c>
      <c r="AH24" s="13"/>
      <c r="AI24" s="14"/>
      <c r="AJ24" s="12" t="str">
        <f t="shared" si="4"/>
        <v/>
      </c>
      <c r="AK24" s="15"/>
      <c r="AL24" s="16" t="str">
        <f t="shared" si="5"/>
        <v/>
      </c>
      <c r="AM24" s="17" t="str">
        <f t="shared" si="6"/>
        <v/>
      </c>
      <c r="AN24" s="19" t="str">
        <f t="shared" si="9"/>
        <v/>
      </c>
      <c r="AO24" s="187" t="str">
        <f t="shared" si="10"/>
        <v/>
      </c>
      <c r="AP24" s="188"/>
      <c r="AQ24" s="18">
        <f t="shared" si="7"/>
        <v>0</v>
      </c>
      <c r="AR24" s="119">
        <f t="shared" si="8"/>
        <v>0</v>
      </c>
      <c r="AS24" s="119"/>
      <c r="AT24" s="20" t="str">
        <f t="shared" si="11"/>
        <v/>
      </c>
      <c r="AU24" s="20" t="str">
        <f t="shared" si="11"/>
        <v/>
      </c>
      <c r="AV24" s="4"/>
      <c r="AW24" s="4"/>
      <c r="AX24" s="4"/>
      <c r="AY24" s="4"/>
    </row>
    <row r="25" spans="2:53" ht="14.1" customHeight="1" x14ac:dyDescent="0.2">
      <c r="B25" s="252"/>
      <c r="C25" s="144" t="s">
        <v>56</v>
      </c>
      <c r="D25" s="146"/>
      <c r="E25" s="146"/>
      <c r="F25" s="146"/>
      <c r="G25" s="146"/>
      <c r="H25" s="146"/>
      <c r="I25" s="146"/>
      <c r="J25" s="146"/>
      <c r="K25" s="145"/>
      <c r="L25" s="175"/>
      <c r="M25" s="175"/>
      <c r="N25" s="175"/>
      <c r="O25" s="175"/>
      <c r="P25" s="191"/>
      <c r="Q25" s="191"/>
      <c r="R25" s="175"/>
      <c r="S25" s="189" t="s">
        <v>57</v>
      </c>
      <c r="T25" s="190"/>
      <c r="U25" s="204"/>
      <c r="V25" s="9">
        <v>13</v>
      </c>
      <c r="W25" s="11"/>
      <c r="X25" s="12" t="str">
        <f t="shared" si="0"/>
        <v/>
      </c>
      <c r="Y25" s="13"/>
      <c r="Z25" s="14"/>
      <c r="AA25" s="12" t="str">
        <f t="shared" si="1"/>
        <v/>
      </c>
      <c r="AB25" s="13"/>
      <c r="AC25" s="14"/>
      <c r="AD25" s="12" t="str">
        <f t="shared" si="2"/>
        <v/>
      </c>
      <c r="AE25" s="13"/>
      <c r="AF25" s="14"/>
      <c r="AG25" s="12" t="str">
        <f t="shared" si="3"/>
        <v/>
      </c>
      <c r="AH25" s="13"/>
      <c r="AI25" s="14"/>
      <c r="AJ25" s="12" t="str">
        <f t="shared" si="4"/>
        <v/>
      </c>
      <c r="AK25" s="15"/>
      <c r="AL25" s="16" t="str">
        <f t="shared" si="5"/>
        <v/>
      </c>
      <c r="AM25" s="17" t="str">
        <f t="shared" si="6"/>
        <v/>
      </c>
      <c r="AN25" s="19" t="str">
        <f t="shared" si="9"/>
        <v/>
      </c>
      <c r="AO25" s="187" t="str">
        <f t="shared" si="10"/>
        <v/>
      </c>
      <c r="AP25" s="188"/>
      <c r="AQ25" s="18">
        <f t="shared" si="7"/>
        <v>0</v>
      </c>
      <c r="AR25" s="119">
        <f t="shared" si="8"/>
        <v>0</v>
      </c>
      <c r="AS25" s="119"/>
      <c r="AT25" s="20" t="str">
        <f t="shared" si="11"/>
        <v/>
      </c>
      <c r="AU25" s="20" t="str">
        <f t="shared" si="11"/>
        <v/>
      </c>
      <c r="AV25" s="4"/>
      <c r="AW25" s="4"/>
      <c r="AX25" s="4"/>
      <c r="AY25" s="4"/>
    </row>
    <row r="26" spans="2:53" ht="14.1" customHeight="1" x14ac:dyDescent="0.2">
      <c r="B26" s="252"/>
      <c r="C26" s="192" t="s">
        <v>24</v>
      </c>
      <c r="D26" s="194"/>
      <c r="E26" s="195"/>
      <c r="F26" s="195"/>
      <c r="G26" s="198"/>
      <c r="H26" s="130" t="s">
        <v>25</v>
      </c>
      <c r="I26" s="194"/>
      <c r="J26" s="195"/>
      <c r="K26" s="198"/>
      <c r="L26" s="175"/>
      <c r="M26" s="175"/>
      <c r="N26" s="175"/>
      <c r="O26" s="175"/>
      <c r="P26" s="175"/>
      <c r="Q26" s="175"/>
      <c r="R26" s="175"/>
      <c r="S26" s="189" t="s">
        <v>49</v>
      </c>
      <c r="T26" s="190"/>
      <c r="U26" s="204"/>
      <c r="V26" s="9">
        <v>14</v>
      </c>
      <c r="W26" s="11"/>
      <c r="X26" s="12" t="str">
        <f t="shared" si="0"/>
        <v/>
      </c>
      <c r="Y26" s="13"/>
      <c r="Z26" s="14"/>
      <c r="AA26" s="12" t="str">
        <f t="shared" si="1"/>
        <v/>
      </c>
      <c r="AB26" s="13"/>
      <c r="AC26" s="14"/>
      <c r="AD26" s="12" t="str">
        <f t="shared" si="2"/>
        <v/>
      </c>
      <c r="AE26" s="13"/>
      <c r="AF26" s="14"/>
      <c r="AG26" s="12" t="str">
        <f t="shared" si="3"/>
        <v/>
      </c>
      <c r="AH26" s="13"/>
      <c r="AI26" s="14"/>
      <c r="AJ26" s="12" t="str">
        <f t="shared" si="4"/>
        <v/>
      </c>
      <c r="AK26" s="15"/>
      <c r="AL26" s="16" t="str">
        <f t="shared" si="5"/>
        <v/>
      </c>
      <c r="AM26" s="17" t="str">
        <f t="shared" si="6"/>
        <v/>
      </c>
      <c r="AN26" s="19" t="str">
        <f t="shared" si="9"/>
        <v/>
      </c>
      <c r="AO26" s="187" t="str">
        <f t="shared" si="10"/>
        <v/>
      </c>
      <c r="AP26" s="188"/>
      <c r="AQ26" s="18">
        <f t="shared" si="7"/>
        <v>0</v>
      </c>
      <c r="AR26" s="119">
        <f t="shared" si="8"/>
        <v>0</v>
      </c>
      <c r="AS26" s="119"/>
      <c r="AT26" s="20" t="str">
        <f t="shared" si="11"/>
        <v/>
      </c>
      <c r="AU26" s="20" t="str">
        <f t="shared" si="11"/>
        <v/>
      </c>
      <c r="AV26" s="4"/>
      <c r="AW26" s="4"/>
      <c r="AX26" s="4"/>
      <c r="AY26" s="4"/>
    </row>
    <row r="27" spans="2:53" ht="14.1" customHeight="1" x14ac:dyDescent="0.2">
      <c r="B27" s="252"/>
      <c r="C27" s="193"/>
      <c r="D27" s="196"/>
      <c r="E27" s="197"/>
      <c r="F27" s="197"/>
      <c r="G27" s="199"/>
      <c r="H27" s="131"/>
      <c r="I27" s="196"/>
      <c r="J27" s="197"/>
      <c r="K27" s="199"/>
      <c r="L27" s="175"/>
      <c r="M27" s="175"/>
      <c r="N27" s="175"/>
      <c r="O27" s="175"/>
      <c r="P27" s="175"/>
      <c r="Q27" s="175"/>
      <c r="R27" s="175"/>
      <c r="S27" s="189" t="s">
        <v>51</v>
      </c>
      <c r="T27" s="190"/>
      <c r="U27" s="204"/>
      <c r="V27" s="9">
        <v>15</v>
      </c>
      <c r="W27" s="11"/>
      <c r="X27" s="12" t="str">
        <f t="shared" si="0"/>
        <v/>
      </c>
      <c r="Y27" s="13"/>
      <c r="Z27" s="14"/>
      <c r="AA27" s="12" t="str">
        <f t="shared" si="1"/>
        <v/>
      </c>
      <c r="AB27" s="13"/>
      <c r="AC27" s="14"/>
      <c r="AD27" s="12" t="str">
        <f t="shared" si="2"/>
        <v/>
      </c>
      <c r="AE27" s="13"/>
      <c r="AF27" s="14"/>
      <c r="AG27" s="12" t="str">
        <f t="shared" si="3"/>
        <v/>
      </c>
      <c r="AH27" s="13"/>
      <c r="AI27" s="14"/>
      <c r="AJ27" s="12" t="str">
        <f t="shared" si="4"/>
        <v/>
      </c>
      <c r="AK27" s="15"/>
      <c r="AL27" s="16" t="str">
        <f t="shared" si="5"/>
        <v/>
      </c>
      <c r="AM27" s="17" t="str">
        <f t="shared" si="6"/>
        <v/>
      </c>
      <c r="AN27" s="19" t="str">
        <f t="shared" si="9"/>
        <v/>
      </c>
      <c r="AO27" s="187" t="str">
        <f t="shared" si="10"/>
        <v/>
      </c>
      <c r="AP27" s="188"/>
      <c r="AQ27" s="18">
        <f t="shared" si="7"/>
        <v>0</v>
      </c>
      <c r="AR27" s="119">
        <f t="shared" si="8"/>
        <v>0</v>
      </c>
      <c r="AS27" s="119"/>
      <c r="AT27" s="20" t="str">
        <f t="shared" si="11"/>
        <v/>
      </c>
      <c r="AU27" s="20" t="str">
        <f t="shared" si="11"/>
        <v/>
      </c>
      <c r="AV27" s="4"/>
      <c r="AW27" s="4"/>
      <c r="AX27" s="4"/>
      <c r="AY27" s="4"/>
    </row>
    <row r="28" spans="2:53" ht="14.1" customHeight="1" x14ac:dyDescent="0.25">
      <c r="B28" s="252"/>
      <c r="C28" s="21" t="s">
        <v>32</v>
      </c>
      <c r="D28" s="182"/>
      <c r="E28" s="183"/>
      <c r="F28" s="183"/>
      <c r="G28" s="184"/>
      <c r="H28" s="22" t="s">
        <v>33</v>
      </c>
      <c r="I28" s="22" t="s">
        <v>34</v>
      </c>
      <c r="J28" s="121" t="s">
        <v>35</v>
      </c>
      <c r="K28" s="123"/>
      <c r="L28" s="175"/>
      <c r="M28" s="175"/>
      <c r="N28" s="175"/>
      <c r="O28" s="175"/>
      <c r="P28" s="175"/>
      <c r="Q28" s="175"/>
      <c r="R28" s="175"/>
      <c r="S28" s="185" t="s">
        <v>53</v>
      </c>
      <c r="T28" s="186"/>
      <c r="U28" s="204"/>
      <c r="V28" s="9">
        <v>16</v>
      </c>
      <c r="W28" s="11"/>
      <c r="X28" s="12" t="str">
        <f t="shared" si="0"/>
        <v/>
      </c>
      <c r="Y28" s="13"/>
      <c r="Z28" s="14"/>
      <c r="AA28" s="12" t="str">
        <f t="shared" si="1"/>
        <v/>
      </c>
      <c r="AB28" s="13"/>
      <c r="AC28" s="14"/>
      <c r="AD28" s="12" t="str">
        <f t="shared" si="2"/>
        <v/>
      </c>
      <c r="AE28" s="13"/>
      <c r="AF28" s="14"/>
      <c r="AG28" s="12" t="str">
        <f t="shared" si="3"/>
        <v/>
      </c>
      <c r="AH28" s="13"/>
      <c r="AI28" s="14"/>
      <c r="AJ28" s="12" t="str">
        <f t="shared" si="4"/>
        <v/>
      </c>
      <c r="AK28" s="15"/>
      <c r="AL28" s="16" t="str">
        <f t="shared" si="5"/>
        <v/>
      </c>
      <c r="AM28" s="17" t="str">
        <f t="shared" si="6"/>
        <v/>
      </c>
      <c r="AN28" s="19" t="str">
        <f t="shared" si="9"/>
        <v/>
      </c>
      <c r="AO28" s="187" t="str">
        <f>AU28</f>
        <v/>
      </c>
      <c r="AP28" s="188"/>
      <c r="AQ28" s="18">
        <f t="shared" si="7"/>
        <v>0</v>
      </c>
      <c r="AR28" s="119">
        <f t="shared" si="8"/>
        <v>0</v>
      </c>
      <c r="AS28" s="119"/>
      <c r="AT28" s="20" t="str">
        <f t="shared" si="11"/>
        <v/>
      </c>
      <c r="AU28" s="20" t="str">
        <f t="shared" si="11"/>
        <v/>
      </c>
      <c r="AV28" s="4"/>
      <c r="AW28" s="4"/>
      <c r="AX28" s="4"/>
      <c r="AY28" s="4"/>
    </row>
    <row r="29" spans="2:53" ht="14.1" customHeight="1" thickBot="1" x14ac:dyDescent="0.25">
      <c r="B29" s="252"/>
      <c r="C29" s="130" t="s">
        <v>58</v>
      </c>
      <c r="D29" s="132"/>
      <c r="E29" s="133"/>
      <c r="F29" s="133"/>
      <c r="G29" s="134"/>
      <c r="H29" s="138"/>
      <c r="I29" s="138"/>
      <c r="J29" s="140" t="str">
        <f>IF(W13&lt;&gt;"",IF(AM14&gt;AL14,1,0)+IF(AM16&gt;AL16,1,0)+IF(AM22&gt;AL22,1,0),"")</f>
        <v/>
      </c>
      <c r="K29" s="141"/>
      <c r="L29" s="175"/>
      <c r="M29" s="175"/>
      <c r="N29" s="175"/>
      <c r="O29" s="175"/>
      <c r="P29" s="175"/>
      <c r="Q29" s="175"/>
      <c r="R29" s="175"/>
      <c r="S29" s="24"/>
      <c r="T29" s="24"/>
      <c r="U29" s="24"/>
      <c r="V29" s="24"/>
      <c r="W29" s="25"/>
      <c r="X29" s="24"/>
      <c r="Y29" s="25"/>
      <c r="Z29" s="25"/>
      <c r="AA29" s="24"/>
      <c r="AB29" s="25"/>
      <c r="AC29" s="25"/>
      <c r="AD29" s="24"/>
      <c r="AE29" s="25"/>
      <c r="AF29" s="25"/>
      <c r="AG29" s="24"/>
      <c r="AH29" s="25"/>
      <c r="AI29" s="25"/>
      <c r="AJ29" s="24"/>
      <c r="AK29" s="25"/>
      <c r="AL29" s="24"/>
      <c r="AM29" s="24"/>
      <c r="AN29" s="24"/>
      <c r="AO29" s="24"/>
      <c r="AP29" s="24"/>
      <c r="AQ29" s="2"/>
      <c r="AR29" s="4"/>
      <c r="AS29" s="4"/>
      <c r="AT29" s="4"/>
      <c r="AU29" s="4"/>
      <c r="AV29" s="4"/>
      <c r="AW29" s="4"/>
      <c r="AX29" s="4"/>
      <c r="AY29" s="4"/>
    </row>
    <row r="30" spans="2:53" ht="14.1" customHeight="1" x14ac:dyDescent="0.2">
      <c r="B30" s="252"/>
      <c r="C30" s="131"/>
      <c r="D30" s="135"/>
      <c r="E30" s="136"/>
      <c r="F30" s="136"/>
      <c r="G30" s="137"/>
      <c r="H30" s="139"/>
      <c r="I30" s="139"/>
      <c r="J30" s="142"/>
      <c r="K30" s="143"/>
      <c r="L30" s="175"/>
      <c r="M30" s="175"/>
      <c r="N30" s="175"/>
      <c r="O30" s="175"/>
      <c r="P30" s="175"/>
      <c r="Q30" s="175"/>
      <c r="R30" s="175"/>
      <c r="S30" s="155" t="str">
        <f>IF(I13&gt;0,I13,"")</f>
        <v/>
      </c>
      <c r="T30" s="156"/>
      <c r="U30" s="157">
        <f>SUM(W13:W28,Z13:Z28,AC13:AC28,AF13:AF28,AI13:AI28)</f>
        <v>0</v>
      </c>
      <c r="V30" s="158"/>
      <c r="W30" s="24"/>
      <c r="X30" s="26"/>
      <c r="Y30" s="159" t="s">
        <v>59</v>
      </c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65"/>
      <c r="AK30" s="166"/>
      <c r="AL30" s="167" t="str">
        <f>IF(AL13&lt;&gt;"",SUM(AL13:AL28),"")</f>
        <v/>
      </c>
      <c r="AM30" s="169" t="str">
        <f>IF(AM13&lt;&gt;"",SUM(AM13:AM28),"")</f>
        <v/>
      </c>
      <c r="AN30" s="176" t="str">
        <f>AN22</f>
        <v/>
      </c>
      <c r="AO30" s="178" t="str">
        <f>AO22</f>
        <v/>
      </c>
      <c r="AP30" s="179"/>
      <c r="AQ30" s="2"/>
      <c r="AR30" s="4"/>
      <c r="AS30" s="4"/>
      <c r="AT30" s="4"/>
      <c r="AU30" s="4"/>
      <c r="AV30" s="4"/>
      <c r="AW30" s="4"/>
      <c r="AX30" s="4"/>
      <c r="AY30" s="4"/>
    </row>
    <row r="31" spans="2:53" ht="14.1" customHeight="1" thickBot="1" x14ac:dyDescent="0.25">
      <c r="B31" s="252"/>
      <c r="C31" s="130" t="s">
        <v>60</v>
      </c>
      <c r="D31" s="132"/>
      <c r="E31" s="133"/>
      <c r="F31" s="133"/>
      <c r="G31" s="134"/>
      <c r="H31" s="138"/>
      <c r="I31" s="138"/>
      <c r="J31" s="140" t="str">
        <f>IF(W13&lt;&gt;"",IF(AM13&gt;AL13,1,0)+IF(AM18&gt;AL18,1,0)+IF(AM21&gt;AL21,1,0),"")</f>
        <v/>
      </c>
      <c r="K31" s="141"/>
      <c r="L31" s="175"/>
      <c r="M31" s="175"/>
      <c r="N31" s="175"/>
      <c r="O31" s="175"/>
      <c r="P31" s="175"/>
      <c r="Q31" s="175"/>
      <c r="R31" s="175"/>
      <c r="S31" s="171" t="str">
        <f>IF(I26&gt;0,I26,"")</f>
        <v/>
      </c>
      <c r="T31" s="172"/>
      <c r="U31" s="173">
        <f>SUM(Y13:Y28,AB13:AB28,AE13:AE28,AH13:AH28,AK13:AK28)</f>
        <v>0</v>
      </c>
      <c r="V31" s="174"/>
      <c r="W31" s="24"/>
      <c r="X31" s="26"/>
      <c r="Y31" s="162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6"/>
      <c r="AL31" s="168"/>
      <c r="AM31" s="170"/>
      <c r="AN31" s="177"/>
      <c r="AO31" s="180"/>
      <c r="AP31" s="181"/>
      <c r="AQ31" s="2"/>
      <c r="AR31" s="4"/>
      <c r="AS31" s="4"/>
      <c r="AT31" s="4"/>
      <c r="AU31" s="4"/>
      <c r="AV31" s="4"/>
      <c r="AW31" s="4"/>
      <c r="AX31" s="4"/>
      <c r="AY31" s="4"/>
    </row>
    <row r="32" spans="2:53" ht="14.1" customHeight="1" x14ac:dyDescent="0.2">
      <c r="B32" s="252"/>
      <c r="C32" s="131"/>
      <c r="D32" s="135"/>
      <c r="E32" s="136"/>
      <c r="F32" s="136"/>
      <c r="G32" s="137"/>
      <c r="H32" s="139"/>
      <c r="I32" s="139"/>
      <c r="J32" s="142"/>
      <c r="K32" s="143"/>
      <c r="L32" s="175"/>
      <c r="M32" s="175"/>
      <c r="N32" s="175"/>
      <c r="O32" s="175"/>
      <c r="P32" s="90"/>
      <c r="Q32" s="90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2"/>
      <c r="AR32" s="4"/>
      <c r="AS32" s="4"/>
      <c r="AT32" s="4"/>
      <c r="AU32" s="4"/>
      <c r="AV32" s="4"/>
      <c r="AW32" s="4"/>
      <c r="AX32" s="4"/>
      <c r="AY32" s="4"/>
    </row>
    <row r="33" spans="2:51" ht="14.1" customHeight="1" x14ac:dyDescent="0.2">
      <c r="B33" s="252"/>
      <c r="C33" s="130" t="s">
        <v>61</v>
      </c>
      <c r="D33" s="132"/>
      <c r="E33" s="133"/>
      <c r="F33" s="133"/>
      <c r="G33" s="134"/>
      <c r="H33" s="138"/>
      <c r="I33" s="138"/>
      <c r="J33" s="140" t="str">
        <f>IF(W13&lt;&gt;"",IF(AM15&gt;AL15,1,0)+IF(AM17&gt;AL17,1,0)+IF(AM20&gt;AL20,1,0),"")</f>
        <v/>
      </c>
      <c r="K33" s="141"/>
      <c r="L33" s="175"/>
      <c r="M33" s="175"/>
      <c r="N33" s="175"/>
      <c r="O33" s="175"/>
      <c r="P33" s="144" t="s">
        <v>62</v>
      </c>
      <c r="Q33" s="145"/>
      <c r="R33" s="175"/>
      <c r="S33" s="9"/>
      <c r="T33" s="144" t="s">
        <v>63</v>
      </c>
      <c r="U33" s="146"/>
      <c r="V33" s="147"/>
      <c r="W33" s="148" t="s">
        <v>21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  <c r="AL33" s="150" t="s">
        <v>22</v>
      </c>
      <c r="AM33" s="146"/>
      <c r="AN33" s="150" t="s">
        <v>23</v>
      </c>
      <c r="AO33" s="146"/>
      <c r="AP33" s="145"/>
      <c r="AQ33" s="2"/>
      <c r="AR33" s="4"/>
      <c r="AS33" s="4"/>
      <c r="AT33" s="4"/>
      <c r="AU33" s="4"/>
      <c r="AV33" s="4"/>
      <c r="AW33" s="4"/>
      <c r="AX33" s="4"/>
      <c r="AY33" s="4"/>
    </row>
    <row r="34" spans="2:51" ht="14.1" customHeight="1" x14ac:dyDescent="0.2">
      <c r="B34" s="252"/>
      <c r="C34" s="131"/>
      <c r="D34" s="135"/>
      <c r="E34" s="136"/>
      <c r="F34" s="136"/>
      <c r="G34" s="137"/>
      <c r="H34" s="139"/>
      <c r="I34" s="139"/>
      <c r="J34" s="142"/>
      <c r="K34" s="143"/>
      <c r="L34" s="175"/>
      <c r="M34" s="175"/>
      <c r="N34" s="175"/>
      <c r="O34" s="175"/>
      <c r="P34" s="151" t="s">
        <v>41</v>
      </c>
      <c r="Q34" s="152"/>
      <c r="R34" s="175"/>
      <c r="S34" s="9">
        <v>1</v>
      </c>
      <c r="T34" s="115"/>
      <c r="U34" s="116"/>
      <c r="V34" s="117"/>
      <c r="W34" s="27"/>
      <c r="X34" s="28" t="str">
        <f>IF(W34&lt;&gt;"","/","")</f>
        <v/>
      </c>
      <c r="Y34" s="29"/>
      <c r="Z34" s="30"/>
      <c r="AA34" s="28" t="str">
        <f>IF(Z34&lt;&gt;"","/","")</f>
        <v/>
      </c>
      <c r="AB34" s="29"/>
      <c r="AC34" s="30"/>
      <c r="AD34" s="28" t="str">
        <f>IF(AC34&lt;&gt;"","/","")</f>
        <v/>
      </c>
      <c r="AE34" s="29"/>
      <c r="AF34" s="30"/>
      <c r="AG34" s="28" t="str">
        <f>IF(AF34&lt;&gt;"","/","")</f>
        <v/>
      </c>
      <c r="AH34" s="29"/>
      <c r="AI34" s="30"/>
      <c r="AJ34" s="28" t="str">
        <f>IF(AI34&lt;&gt;"","/","")</f>
        <v/>
      </c>
      <c r="AK34" s="31"/>
      <c r="AL34" s="32" t="str">
        <f>IF(Y34="wo",IF(W34="wo",0,3),IF(W34&lt;&gt;"",IF(W34&lt;&gt;"wo",IF(W34&gt;Y34,1,0)+IF(Z34&gt;AB34,1,0)+IF(AC34&gt;AE34,1,0)+IF(AF34&gt;AH34,1,0)+IF(AI34&gt;AK34,1,0),0),""))</f>
        <v/>
      </c>
      <c r="AM34" s="33" t="str">
        <f>IF(W34="wo",IF(Y34="wo",0,3),IF(Y34&lt;&gt;"",IF(Y34&lt;&gt;"wo",IF(Y34&gt;W34,1,0)+IF(AB34&gt;Z34,1,0)+IF(AE34&gt;AC34,1,0)+IF(AH34&gt;AF34,1,0)+IF(AK34&gt;AI34,1,0),0),""))</f>
        <v/>
      </c>
      <c r="AN34" s="34" t="str">
        <f>IF(AN33&lt;&gt;"",AT34,"")</f>
        <v/>
      </c>
      <c r="AO34" s="153" t="str">
        <f>AU34</f>
        <v/>
      </c>
      <c r="AP34" s="154"/>
      <c r="AQ34" s="18">
        <f>IF(AL34&gt;AM34,1,0)</f>
        <v>0</v>
      </c>
      <c r="AR34" s="119">
        <f>IF(AM34&gt;AL34,1,0)</f>
        <v>0</v>
      </c>
      <c r="AS34" s="119"/>
      <c r="AT34" s="4" t="str">
        <f>IF(AL34&lt;&gt;"",IF(AL34&gt;AM34,1,0),"")</f>
        <v/>
      </c>
      <c r="AU34" s="4" t="str">
        <f>IF(AM34&lt;&gt;"",IF(AM34&gt;AL34,1,0),"")</f>
        <v/>
      </c>
      <c r="AV34" s="4"/>
      <c r="AW34" s="4"/>
      <c r="AX34" s="4"/>
      <c r="AY34" s="4"/>
    </row>
    <row r="35" spans="2:51" ht="14.1" customHeight="1" x14ac:dyDescent="0.2">
      <c r="B35" s="252"/>
      <c r="C35" s="130" t="s">
        <v>32</v>
      </c>
      <c r="D35" s="132"/>
      <c r="E35" s="133"/>
      <c r="F35" s="133"/>
      <c r="G35" s="134"/>
      <c r="H35" s="138"/>
      <c r="I35" s="138"/>
      <c r="J35" s="140" t="str">
        <f>IF(W13&lt;&gt;"",IF(AM19&gt;AL19,1,0),"")</f>
        <v/>
      </c>
      <c r="K35" s="141"/>
      <c r="L35" s="175"/>
      <c r="M35" s="175"/>
      <c r="N35" s="175"/>
      <c r="O35" s="175"/>
      <c r="P35" s="113" t="s">
        <v>64</v>
      </c>
      <c r="Q35" s="114"/>
      <c r="R35" s="175"/>
      <c r="S35" s="9">
        <v>2</v>
      </c>
      <c r="T35" s="115"/>
      <c r="U35" s="116"/>
      <c r="V35" s="117"/>
      <c r="W35" s="27"/>
      <c r="X35" s="28" t="str">
        <f>IF(W35&lt;&gt;"","/","")</f>
        <v/>
      </c>
      <c r="Y35" s="29"/>
      <c r="Z35" s="30"/>
      <c r="AA35" s="28" t="str">
        <f>IF(Z35&lt;&gt;"","/","")</f>
        <v/>
      </c>
      <c r="AB35" s="29"/>
      <c r="AC35" s="30"/>
      <c r="AD35" s="28" t="str">
        <f>IF(AC35&lt;&gt;"","/","")</f>
        <v/>
      </c>
      <c r="AE35" s="29"/>
      <c r="AF35" s="30"/>
      <c r="AG35" s="28" t="str">
        <f>IF(AF35&lt;&gt;"","/","")</f>
        <v/>
      </c>
      <c r="AH35" s="29"/>
      <c r="AI35" s="30"/>
      <c r="AJ35" s="28" t="str">
        <f>IF(AI35&lt;&gt;"","/","")</f>
        <v/>
      </c>
      <c r="AK35" s="31"/>
      <c r="AL35" s="32" t="str">
        <f>IF(Y35="wo",IF(W35="wo",0,3),IF(W35&lt;&gt;"",IF(W35&lt;&gt;"wo",IF(W35&gt;Y35,1,0)+IF(Z35&gt;AB35,1,0)+IF(AC35&gt;AE35,1,0)+IF(AF35&gt;AH35,1,0)+IF(AI35&gt;AK35,1,0),0),""))</f>
        <v/>
      </c>
      <c r="AM35" s="33" t="str">
        <f>IF(W35="wo",IF(Y35="wo",0,3),IF(Y35&lt;&gt;"",IF(Y35&lt;&gt;"wo",IF(Y35&gt;W35,1,0)+IF(AB35&gt;Z35,1,0)+IF(AE35&gt;AC35,1,0)+IF(AH35&gt;AF35,1,0)+IF(AK35&gt;AI35,1,0),0),""))</f>
        <v/>
      </c>
      <c r="AN35" s="35"/>
      <c r="AO35" s="118"/>
      <c r="AP35" s="118"/>
      <c r="AQ35" s="18">
        <f>IF(AL35&gt;AM35,1,0)</f>
        <v>0</v>
      </c>
      <c r="AR35" s="119">
        <f>IF(AM35&gt;AL35,1,0)</f>
        <v>0</v>
      </c>
      <c r="AS35" s="119"/>
      <c r="AT35" s="4" t="str">
        <f>IF(AL35&lt;&gt;"",IF(AL35&gt;AM35,1,0),"")</f>
        <v/>
      </c>
      <c r="AU35" s="4" t="str">
        <f>IF(AM35&lt;&gt;"",IF(AM35&gt;AL35,1,0),"")</f>
        <v/>
      </c>
      <c r="AV35" s="4"/>
      <c r="AW35" s="4"/>
      <c r="AX35" s="4"/>
      <c r="AY35" s="4"/>
    </row>
    <row r="36" spans="2:51" ht="14.1" customHeight="1" x14ac:dyDescent="0.2">
      <c r="B36" s="252"/>
      <c r="C36" s="131"/>
      <c r="D36" s="135"/>
      <c r="E36" s="136"/>
      <c r="F36" s="136"/>
      <c r="G36" s="137"/>
      <c r="H36" s="139"/>
      <c r="I36" s="139"/>
      <c r="J36" s="142"/>
      <c r="K36" s="143"/>
      <c r="L36" s="175"/>
      <c r="M36" s="175"/>
      <c r="N36" s="175"/>
      <c r="O36" s="175"/>
      <c r="P36" s="113" t="s">
        <v>32</v>
      </c>
      <c r="Q36" s="114"/>
      <c r="R36" s="175"/>
      <c r="S36" s="9">
        <v>3</v>
      </c>
      <c r="T36" s="115"/>
      <c r="U36" s="116"/>
      <c r="V36" s="117"/>
      <c r="W36" s="27"/>
      <c r="X36" s="28" t="str">
        <f>IF(W36&lt;&gt;"","/","")</f>
        <v/>
      </c>
      <c r="Y36" s="29"/>
      <c r="Z36" s="30"/>
      <c r="AA36" s="28" t="str">
        <f>IF(Z36&lt;&gt;"","/","")</f>
        <v/>
      </c>
      <c r="AB36" s="29"/>
      <c r="AC36" s="30"/>
      <c r="AD36" s="28" t="str">
        <f>IF(AC36&lt;&gt;"","/","")</f>
        <v/>
      </c>
      <c r="AE36" s="29"/>
      <c r="AF36" s="30"/>
      <c r="AG36" s="28" t="str">
        <f>IF(AF36&lt;&gt;"","/","")</f>
        <v/>
      </c>
      <c r="AH36" s="29"/>
      <c r="AI36" s="30"/>
      <c r="AJ36" s="28" t="str">
        <f>IF(AI36&lt;&gt;"","/","")</f>
        <v/>
      </c>
      <c r="AK36" s="31"/>
      <c r="AL36" s="32" t="str">
        <f>IF(Y36="wo",IF(W36="wo",0,3),IF(W36&lt;&gt;"",IF(W36&lt;&gt;"wo",IF(W36&gt;Y36,1,0)+IF(Z36&gt;AB36,1,0)+IF(AC36&gt;AE36,1,0)+IF(AF36&gt;AH36,1,0)+IF(AI36&gt;AK36,1,0),0),""))</f>
        <v/>
      </c>
      <c r="AM36" s="33" t="str">
        <f>IF(W36="wo",IF(Y36="wo",0,3),IF(Y36&lt;&gt;"",IF(Y36&lt;&gt;"wo",IF(Y36&gt;W36,1,0)+IF(AB36&gt;Z36,1,0)+IF(AE36&gt;AC36,1,0)+IF(AH36&gt;AF36,1,0)+IF(AK36&gt;AI36,1,0),0),""))</f>
        <v/>
      </c>
      <c r="AN36" s="35"/>
      <c r="AO36" s="118"/>
      <c r="AP36" s="118"/>
      <c r="AQ36" s="18">
        <f>IF(AL36&gt;AM36,1,0)</f>
        <v>0</v>
      </c>
      <c r="AR36" s="119">
        <f>IF(AM36&gt;AL36,1,0)</f>
        <v>0</v>
      </c>
      <c r="AS36" s="119"/>
      <c r="AT36" s="4" t="str">
        <f>IF(AL36&lt;&gt;"",IF(AL36&gt;AM36,1,0),"")</f>
        <v/>
      </c>
      <c r="AU36" s="4" t="str">
        <f>IF(AM36&lt;&gt;"",IF(AM36&gt;AL36,1,0),"")</f>
        <v/>
      </c>
      <c r="AV36" s="4"/>
      <c r="AW36" s="4"/>
      <c r="AX36" s="4"/>
      <c r="AY36" s="4"/>
    </row>
    <row r="37" spans="2:51" ht="14.1" customHeight="1" x14ac:dyDescent="0.2">
      <c r="B37" s="252"/>
      <c r="C37" s="120"/>
      <c r="D37" s="120"/>
      <c r="E37" s="120"/>
      <c r="F37" s="120"/>
      <c r="G37" s="120"/>
      <c r="H37" s="120"/>
      <c r="I37" s="120"/>
      <c r="J37" s="120"/>
      <c r="K37" s="120"/>
      <c r="L37" s="175"/>
      <c r="M37" s="175"/>
      <c r="N37" s="175"/>
      <c r="O37" s="175"/>
      <c r="P37" s="113" t="s">
        <v>26</v>
      </c>
      <c r="Q37" s="114"/>
      <c r="R37" s="175"/>
      <c r="S37" s="9">
        <v>4</v>
      </c>
      <c r="T37" s="115"/>
      <c r="U37" s="116"/>
      <c r="V37" s="117"/>
      <c r="W37" s="27"/>
      <c r="X37" s="28" t="str">
        <f>IF(W37&lt;&gt;"","/","")</f>
        <v/>
      </c>
      <c r="Y37" s="29"/>
      <c r="Z37" s="30"/>
      <c r="AA37" s="28" t="str">
        <f>IF(Z37&lt;&gt;"","/","")</f>
        <v/>
      </c>
      <c r="AB37" s="29"/>
      <c r="AC37" s="30"/>
      <c r="AD37" s="28" t="str">
        <f>IF(AC37&lt;&gt;"","/","")</f>
        <v/>
      </c>
      <c r="AE37" s="29"/>
      <c r="AF37" s="30"/>
      <c r="AG37" s="28" t="str">
        <f>IF(AF37&lt;&gt;"","/","")</f>
        <v/>
      </c>
      <c r="AH37" s="29"/>
      <c r="AI37" s="30"/>
      <c r="AJ37" s="28" t="str">
        <f>IF(AI37&lt;&gt;"","/","")</f>
        <v/>
      </c>
      <c r="AK37" s="31"/>
      <c r="AL37" s="32" t="str">
        <f>IF(Y37="wo",IF(W37="wo",0,3),IF(W37&lt;&gt;"",IF(W37&lt;&gt;"wo",IF(W37&gt;Y37,1,0)+IF(Z37&gt;AB37,1,0)+IF(AC37&gt;AE37,1,0)+IF(AF37&gt;AH37,1,0)+IF(AI37&gt;AK37,1,0),0),""))</f>
        <v/>
      </c>
      <c r="AM37" s="33" t="str">
        <f>IF(W37="wo",IF(Y37="wo",0,3),IF(Y37&lt;&gt;"",IF(Y37&lt;&gt;"wo",IF(Y37&gt;W37,1,0)+IF(AB37&gt;Z37,1,0)+IF(AE37&gt;AC37,1,0)+IF(AH37&gt;AF37,1,0)+IF(AK37&gt;AI37,1,0),0),""))</f>
        <v/>
      </c>
      <c r="AN37" s="35"/>
      <c r="AO37" s="118"/>
      <c r="AP37" s="118"/>
      <c r="AQ37" s="18">
        <f>IF(AL37&gt;AM37,1,0)</f>
        <v>0</v>
      </c>
      <c r="AR37" s="119">
        <f>IF(AM37&gt;AL37,1,0)</f>
        <v>0</v>
      </c>
      <c r="AS37" s="119"/>
      <c r="AT37" s="4" t="str">
        <f>IF(AL37&lt;&gt;"",IF(AL37&gt;AM37,1,0),"")</f>
        <v/>
      </c>
      <c r="AU37" s="4" t="str">
        <f>IF(AM37&lt;&gt;"",IF(AM37&gt;AL37,1,0),"")</f>
        <v/>
      </c>
      <c r="AV37" s="4"/>
      <c r="AW37" s="4"/>
      <c r="AX37" s="4"/>
      <c r="AY37" s="4"/>
    </row>
    <row r="38" spans="2:51" ht="14.1" customHeight="1" x14ac:dyDescent="0.2">
      <c r="B38" s="252"/>
      <c r="C38" s="121" t="s">
        <v>65</v>
      </c>
      <c r="D38" s="122"/>
      <c r="E38" s="123"/>
      <c r="F38" s="124"/>
      <c r="G38" s="125"/>
      <c r="H38" s="125"/>
      <c r="I38" s="125"/>
      <c r="J38" s="125"/>
      <c r="K38" s="126"/>
      <c r="L38" s="175"/>
      <c r="M38" s="175"/>
      <c r="N38" s="175"/>
      <c r="O38" s="175"/>
      <c r="P38" s="127" t="s">
        <v>29</v>
      </c>
      <c r="Q38" s="128"/>
      <c r="R38" s="175"/>
      <c r="S38" s="9">
        <v>5</v>
      </c>
      <c r="T38" s="115"/>
      <c r="U38" s="116"/>
      <c r="V38" s="117"/>
      <c r="W38" s="27"/>
      <c r="X38" s="28" t="str">
        <f>IF(W38&lt;&gt;"","/","")</f>
        <v/>
      </c>
      <c r="Y38" s="29"/>
      <c r="Z38" s="30"/>
      <c r="AA38" s="28" t="str">
        <f>IF(Z38&lt;&gt;"","/","")</f>
        <v/>
      </c>
      <c r="AB38" s="29"/>
      <c r="AC38" s="30"/>
      <c r="AD38" s="28" t="str">
        <f>IF(AC38&lt;&gt;"","/","")</f>
        <v/>
      </c>
      <c r="AE38" s="29"/>
      <c r="AF38" s="30"/>
      <c r="AG38" s="28" t="str">
        <f>IF(AF38&lt;&gt;"","/","")</f>
        <v/>
      </c>
      <c r="AH38" s="29"/>
      <c r="AI38" s="30"/>
      <c r="AJ38" s="28" t="str">
        <f>IF(AI38&lt;&gt;"","/","")</f>
        <v/>
      </c>
      <c r="AK38" s="31"/>
      <c r="AL38" s="32" t="str">
        <f>IF(Y38="wo",IF(W38="wo",0,3),IF(W38&lt;&gt;"",IF(W38&lt;&gt;"wo",IF(W38&gt;Y38,1,0)+IF(Z38&gt;AB38,1,0)+IF(AC38&gt;AE38,1,0)+IF(AF38&gt;AH38,1,0)+IF(AI38&gt;AK38,1,0),0),""))</f>
        <v/>
      </c>
      <c r="AM38" s="33" t="str">
        <f>IF(W38="wo",IF(Y38="wo",0,3),IF(Y38&lt;&gt;"",IF(Y38&lt;&gt;"wo",IF(Y38&gt;W38,1,0)+IF(AB38&gt;Z38,1,0)+IF(AE38&gt;AC38,1,0)+IF(AH38&gt;AF38,1,0)+IF(AK38&gt;AI38,1,0),0),""))</f>
        <v/>
      </c>
      <c r="AN38" s="36"/>
      <c r="AO38" s="129"/>
      <c r="AP38" s="129"/>
      <c r="AQ38" s="18">
        <f>IF(AL38&gt;AM38,1,0)</f>
        <v>0</v>
      </c>
      <c r="AR38" s="119">
        <f>IF(AM38&gt;AL38,1,0)</f>
        <v>0</v>
      </c>
      <c r="AS38" s="119"/>
      <c r="AT38" s="4" t="str">
        <f>IF(AL38&lt;&gt;"",IF(AL38&gt;AM38,1,0),"")</f>
        <v/>
      </c>
      <c r="AU38" s="4" t="str">
        <f>IF(AM38&lt;&gt;"",IF(AM38&gt;AL38,1,0),"")</f>
        <v/>
      </c>
      <c r="AV38" s="4"/>
      <c r="AW38" s="4"/>
      <c r="AX38" s="4"/>
      <c r="AY38" s="4"/>
    </row>
    <row r="39" spans="2:51" ht="8.1" customHeight="1" x14ac:dyDescent="0.2">
      <c r="B39" s="252"/>
      <c r="C39" s="84"/>
      <c r="D39" s="85"/>
      <c r="E39" s="85"/>
      <c r="F39" s="85"/>
      <c r="G39" s="85"/>
      <c r="H39" s="85"/>
      <c r="I39" s="85"/>
      <c r="J39" s="85"/>
      <c r="K39" s="86"/>
      <c r="L39" s="175"/>
      <c r="M39" s="175"/>
      <c r="N39" s="175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2"/>
      <c r="AR39" s="4"/>
      <c r="AS39" s="4"/>
      <c r="AT39" s="4"/>
      <c r="AU39" s="4"/>
      <c r="AV39" s="4"/>
      <c r="AW39" s="4"/>
      <c r="AX39" s="4"/>
      <c r="AY39" s="4"/>
    </row>
    <row r="40" spans="2:51" s="39" customFormat="1" ht="12" customHeight="1" x14ac:dyDescent="0.2">
      <c r="B40" s="252"/>
      <c r="C40" s="84"/>
      <c r="D40" s="85"/>
      <c r="E40" s="85"/>
      <c r="F40" s="85"/>
      <c r="G40" s="85"/>
      <c r="H40" s="85"/>
      <c r="I40" s="85"/>
      <c r="J40" s="85"/>
      <c r="K40" s="86"/>
      <c r="L40" s="175"/>
      <c r="M40" s="91"/>
      <c r="N40" s="92" t="s">
        <v>66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92" t="s">
        <v>67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37"/>
      <c r="AR40" s="38"/>
      <c r="AS40" s="38"/>
      <c r="AT40" s="38"/>
      <c r="AU40" s="38"/>
      <c r="AV40" s="38"/>
      <c r="AW40" s="38"/>
      <c r="AX40" s="38"/>
      <c r="AY40" s="38"/>
    </row>
    <row r="41" spans="2:51" ht="12" customHeight="1" x14ac:dyDescent="0.2">
      <c r="B41" s="252"/>
      <c r="C41" s="84"/>
      <c r="D41" s="85"/>
      <c r="E41" s="85"/>
      <c r="F41" s="85"/>
      <c r="G41" s="85"/>
      <c r="H41" s="85"/>
      <c r="I41" s="85"/>
      <c r="J41" s="85"/>
      <c r="K41" s="86"/>
      <c r="L41" s="175"/>
      <c r="M41" s="91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104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2"/>
      <c r="AR41" s="4"/>
      <c r="AS41" s="4"/>
      <c r="AT41" s="4"/>
      <c r="AU41" s="4"/>
      <c r="AV41" s="4"/>
      <c r="AW41" s="4"/>
      <c r="AX41" s="4"/>
      <c r="AY41" s="4"/>
    </row>
    <row r="42" spans="2:51" ht="12" customHeight="1" x14ac:dyDescent="0.2">
      <c r="B42" s="252"/>
      <c r="C42" s="84"/>
      <c r="D42" s="85"/>
      <c r="E42" s="85"/>
      <c r="F42" s="85"/>
      <c r="G42" s="85"/>
      <c r="H42" s="85"/>
      <c r="I42" s="85"/>
      <c r="J42" s="85"/>
      <c r="K42" s="86"/>
      <c r="L42" s="175"/>
      <c r="M42" s="91"/>
      <c r="N42" s="98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9"/>
      <c r="AQ42" s="2"/>
      <c r="AR42" s="4"/>
      <c r="AS42" s="4"/>
      <c r="AT42" s="4"/>
      <c r="AU42" s="4"/>
      <c r="AV42" s="4"/>
      <c r="AW42" s="4"/>
      <c r="AX42" s="4"/>
      <c r="AY42" s="4"/>
    </row>
    <row r="43" spans="2:51" ht="12" customHeight="1" x14ac:dyDescent="0.2">
      <c r="B43" s="252"/>
      <c r="C43" s="84"/>
      <c r="D43" s="85"/>
      <c r="E43" s="85"/>
      <c r="F43" s="85"/>
      <c r="G43" s="85"/>
      <c r="H43" s="85"/>
      <c r="I43" s="85"/>
      <c r="J43" s="85"/>
      <c r="K43" s="86"/>
      <c r="L43" s="175"/>
      <c r="M43" s="91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2"/>
      <c r="AR43" s="4"/>
      <c r="AS43" s="4"/>
      <c r="AT43" s="4"/>
      <c r="AU43" s="4"/>
      <c r="AV43" s="4"/>
      <c r="AW43" s="4"/>
      <c r="AX43" s="4"/>
      <c r="AY43" s="4"/>
    </row>
    <row r="44" spans="2:51" s="39" customFormat="1" ht="12" customHeight="1" x14ac:dyDescent="0.2">
      <c r="B44" s="252"/>
      <c r="C44" s="84"/>
      <c r="D44" s="85"/>
      <c r="E44" s="85"/>
      <c r="F44" s="85"/>
      <c r="G44" s="85"/>
      <c r="H44" s="85"/>
      <c r="I44" s="85"/>
      <c r="J44" s="85"/>
      <c r="K44" s="86"/>
      <c r="L44" s="175"/>
      <c r="M44" s="91"/>
      <c r="N44" s="92" t="s">
        <v>68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92" t="s">
        <v>69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37"/>
      <c r="AR44" s="38"/>
      <c r="AS44" s="38"/>
      <c r="AT44" s="38"/>
      <c r="AU44" s="38"/>
      <c r="AV44" s="38"/>
      <c r="AW44" s="38"/>
      <c r="AX44" s="38"/>
      <c r="AY44" s="38"/>
    </row>
    <row r="45" spans="2:51" s="39" customFormat="1" ht="12" customHeight="1" x14ac:dyDescent="0.2">
      <c r="B45" s="252"/>
      <c r="C45" s="84"/>
      <c r="D45" s="85"/>
      <c r="E45" s="85"/>
      <c r="F45" s="85"/>
      <c r="G45" s="85"/>
      <c r="H45" s="85"/>
      <c r="I45" s="85"/>
      <c r="J45" s="85"/>
      <c r="K45" s="86"/>
      <c r="L45" s="175"/>
      <c r="M45" s="91"/>
      <c r="N45" s="66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7"/>
      <c r="AQ45" s="37"/>
      <c r="AR45" s="38"/>
      <c r="AS45" s="38"/>
      <c r="AT45" s="38"/>
      <c r="AU45" s="38"/>
      <c r="AV45" s="38"/>
      <c r="AW45" s="38"/>
      <c r="AX45" s="38"/>
      <c r="AY45" s="38"/>
    </row>
    <row r="46" spans="2:51" ht="12" customHeight="1" x14ac:dyDescent="0.2">
      <c r="B46" s="252"/>
      <c r="C46" s="84"/>
      <c r="D46" s="85"/>
      <c r="E46" s="85"/>
      <c r="F46" s="85"/>
      <c r="G46" s="85"/>
      <c r="H46" s="85"/>
      <c r="I46" s="85"/>
      <c r="J46" s="85"/>
      <c r="K46" s="86"/>
      <c r="L46" s="175"/>
      <c r="M46" s="91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8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80"/>
      <c r="AQ46" s="2"/>
      <c r="AR46" s="4"/>
      <c r="AS46" s="4"/>
      <c r="AT46" s="4"/>
      <c r="AU46" s="4"/>
      <c r="AV46" s="4"/>
      <c r="AW46" s="4"/>
      <c r="AX46" s="4"/>
      <c r="AY46" s="4"/>
    </row>
    <row r="47" spans="2:51" ht="12" customHeight="1" x14ac:dyDescent="0.2">
      <c r="B47" s="252"/>
      <c r="C47" s="87"/>
      <c r="D47" s="88"/>
      <c r="E47" s="88"/>
      <c r="F47" s="88"/>
      <c r="G47" s="88"/>
      <c r="H47" s="88"/>
      <c r="I47" s="88"/>
      <c r="J47" s="88"/>
      <c r="K47" s="89"/>
      <c r="L47" s="175"/>
      <c r="M47" s="91"/>
      <c r="N47" s="72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  <c r="AQ47" s="2"/>
      <c r="AR47" s="4"/>
      <c r="AS47" s="4"/>
      <c r="AT47" s="4"/>
      <c r="AU47" s="4"/>
      <c r="AV47" s="4"/>
      <c r="AW47" s="4"/>
      <c r="AX47" s="4"/>
      <c r="AY47" s="4"/>
    </row>
    <row r="48" spans="2:5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2"/>
      <c r="AR48" s="4"/>
      <c r="AS48" s="4"/>
      <c r="AT48" s="4"/>
      <c r="AU48" s="4"/>
      <c r="AV48" s="4"/>
      <c r="AW48" s="4"/>
      <c r="AX48" s="4"/>
      <c r="AY48" s="4"/>
    </row>
    <row r="49" spans="3:51" x14ac:dyDescent="0.2">
      <c r="C49" s="41"/>
      <c r="D49" s="41"/>
      <c r="E49" s="41"/>
      <c r="F49" s="41"/>
      <c r="G49" s="41"/>
      <c r="H49" s="41"/>
      <c r="AR49" s="4"/>
      <c r="AS49" s="4"/>
      <c r="AT49" s="4"/>
      <c r="AU49" s="4"/>
      <c r="AV49" s="4"/>
      <c r="AW49" s="4"/>
      <c r="AX49" s="4"/>
      <c r="AY49" s="4"/>
    </row>
    <row r="50" spans="3:51" x14ac:dyDescent="0.2">
      <c r="C50" s="42" t="str">
        <f>D16</f>
        <v xml:space="preserve"> </v>
      </c>
      <c r="D50" s="42"/>
      <c r="E50" s="42"/>
      <c r="F50" s="42">
        <f>D29</f>
        <v>0</v>
      </c>
      <c r="G50" s="41"/>
      <c r="H50" s="41"/>
    </row>
    <row r="51" spans="3:51" x14ac:dyDescent="0.2">
      <c r="C51" s="42">
        <f>D18</f>
        <v>0</v>
      </c>
      <c r="D51" s="42"/>
      <c r="E51" s="42"/>
      <c r="F51" s="42">
        <f>D31</f>
        <v>0</v>
      </c>
      <c r="G51" s="41"/>
      <c r="H51" s="41"/>
    </row>
    <row r="52" spans="3:51" x14ac:dyDescent="0.2">
      <c r="C52" s="42">
        <f>D20</f>
        <v>0</v>
      </c>
      <c r="D52" s="42"/>
      <c r="E52" s="42"/>
      <c r="F52" s="42">
        <f>D33</f>
        <v>0</v>
      </c>
      <c r="G52" s="41"/>
      <c r="H52" s="41"/>
    </row>
    <row r="53" spans="3:51" x14ac:dyDescent="0.2">
      <c r="C53" s="42">
        <f>D22</f>
        <v>0</v>
      </c>
      <c r="D53" s="42"/>
      <c r="E53" s="42"/>
      <c r="F53" s="42">
        <f>D35</f>
        <v>0</v>
      </c>
      <c r="G53" s="41"/>
      <c r="H53" s="41"/>
    </row>
    <row r="54" spans="3:51" x14ac:dyDescent="0.2">
      <c r="C54" s="41"/>
      <c r="D54" s="41"/>
      <c r="E54" s="41"/>
      <c r="F54" s="41"/>
      <c r="G54" s="41"/>
      <c r="H54" s="41"/>
    </row>
    <row r="55" spans="3:51" x14ac:dyDescent="0.2">
      <c r="C55" s="41"/>
      <c r="D55" s="41"/>
      <c r="E55" s="41"/>
      <c r="F55" s="41"/>
      <c r="G55" s="41"/>
      <c r="H55" s="41"/>
    </row>
    <row r="56" spans="3:51" x14ac:dyDescent="0.2">
      <c r="C56" s="41"/>
      <c r="D56" s="41"/>
      <c r="E56" s="41"/>
      <c r="F56" s="41"/>
      <c r="G56" s="41"/>
      <c r="H56" s="41"/>
    </row>
  </sheetData>
  <sheetProtection password="DA3D" sheet="1" objects="1" scenarios="1" selectLockedCells="1"/>
  <mergeCells count="241">
    <mergeCell ref="B2:B47"/>
    <mergeCell ref="C2:AP2"/>
    <mergeCell ref="C3:AP3"/>
    <mergeCell ref="C4:D4"/>
    <mergeCell ref="E4:I4"/>
    <mergeCell ref="J4:J10"/>
    <mergeCell ref="K4:K10"/>
    <mergeCell ref="L4:L5"/>
    <mergeCell ref="M4:Q5"/>
    <mergeCell ref="R4:R10"/>
    <mergeCell ref="AK4:AM5"/>
    <mergeCell ref="AN4:AP4"/>
    <mergeCell ref="C5:I5"/>
    <mergeCell ref="AC5:AH5"/>
    <mergeCell ref="AN5:AO5"/>
    <mergeCell ref="C6:D6"/>
    <mergeCell ref="E6:I6"/>
    <mergeCell ref="L6:L7"/>
    <mergeCell ref="M6:Q7"/>
    <mergeCell ref="S6:S7"/>
    <mergeCell ref="T4:X5"/>
    <mergeCell ref="Y4:Y9"/>
    <mergeCell ref="Z4:AB5"/>
    <mergeCell ref="AC4:AH4"/>
    <mergeCell ref="AJ4:AJ10"/>
    <mergeCell ref="T6:X7"/>
    <mergeCell ref="Z6:AC7"/>
    <mergeCell ref="AD6:AH6"/>
    <mergeCell ref="T8:X9"/>
    <mergeCell ref="C8:D8"/>
    <mergeCell ref="E8:I8"/>
    <mergeCell ref="L8:L9"/>
    <mergeCell ref="M8:Q9"/>
    <mergeCell ref="S8:S9"/>
    <mergeCell ref="S4:S5"/>
    <mergeCell ref="L10:Q10"/>
    <mergeCell ref="S10:Y10"/>
    <mergeCell ref="Z10:AH10"/>
    <mergeCell ref="AK10:AP10"/>
    <mergeCell ref="C11:AP11"/>
    <mergeCell ref="AK6:AM7"/>
    <mergeCell ref="AN6:AP6"/>
    <mergeCell ref="C7:I7"/>
    <mergeCell ref="AD7:AH7"/>
    <mergeCell ref="AN7:AO7"/>
    <mergeCell ref="C12:K12"/>
    <mergeCell ref="Z8:AE9"/>
    <mergeCell ref="AF8:AI8"/>
    <mergeCell ref="AK8:AM9"/>
    <mergeCell ref="AN8:AP8"/>
    <mergeCell ref="C9:D9"/>
    <mergeCell ref="E9:I9"/>
    <mergeCell ref="AF9:AI9"/>
    <mergeCell ref="AN9:AP9"/>
    <mergeCell ref="C10:I10"/>
    <mergeCell ref="M15:N15"/>
    <mergeCell ref="D24:G24"/>
    <mergeCell ref="H24:K24"/>
    <mergeCell ref="G26:G27"/>
    <mergeCell ref="C13:C14"/>
    <mergeCell ref="D13:F14"/>
    <mergeCell ref="G13:G14"/>
    <mergeCell ref="H13:H14"/>
    <mergeCell ref="I13:K14"/>
    <mergeCell ref="C16:C17"/>
    <mergeCell ref="S13:T13"/>
    <mergeCell ref="AO13:AP13"/>
    <mergeCell ref="AR13:AS13"/>
    <mergeCell ref="M14:N14"/>
    <mergeCell ref="P14:Q14"/>
    <mergeCell ref="S14:T14"/>
    <mergeCell ref="AO14:AP14"/>
    <mergeCell ref="AR14:AS14"/>
    <mergeCell ref="O12:O39"/>
    <mergeCell ref="M13:N13"/>
    <mergeCell ref="S12:T12"/>
    <mergeCell ref="U12:U28"/>
    <mergeCell ref="W12:AK12"/>
    <mergeCell ref="AL12:AM12"/>
    <mergeCell ref="AN12:AP12"/>
    <mergeCell ref="P12:Q12"/>
    <mergeCell ref="R12:R38"/>
    <mergeCell ref="P13:Q13"/>
    <mergeCell ref="AO16:AP16"/>
    <mergeCell ref="P15:Q15"/>
    <mergeCell ref="AR16:AS16"/>
    <mergeCell ref="M17:N17"/>
    <mergeCell ref="P17:Q17"/>
    <mergeCell ref="S17:T17"/>
    <mergeCell ref="AO17:AP17"/>
    <mergeCell ref="AR17:AS17"/>
    <mergeCell ref="P16:Q16"/>
    <mergeCell ref="S16:T16"/>
    <mergeCell ref="S15:T15"/>
    <mergeCell ref="AO15:AP15"/>
    <mergeCell ref="AR15:AS15"/>
    <mergeCell ref="C18:C19"/>
    <mergeCell ref="D18:G19"/>
    <mergeCell ref="H18:H19"/>
    <mergeCell ref="I18:I19"/>
    <mergeCell ref="J18:K19"/>
    <mergeCell ref="M18:N18"/>
    <mergeCell ref="M16:N16"/>
    <mergeCell ref="D16:G17"/>
    <mergeCell ref="H16:H17"/>
    <mergeCell ref="I16:I17"/>
    <mergeCell ref="J16:K17"/>
    <mergeCell ref="P18:Q18"/>
    <mergeCell ref="L12:L47"/>
    <mergeCell ref="M12:N12"/>
    <mergeCell ref="D15:G15"/>
    <mergeCell ref="J15:K15"/>
    <mergeCell ref="P20:Q20"/>
    <mergeCell ref="S18:T18"/>
    <mergeCell ref="AO18:AP18"/>
    <mergeCell ref="AR18:AS18"/>
    <mergeCell ref="M19:N19"/>
    <mergeCell ref="P19:Q19"/>
    <mergeCell ref="S19:T19"/>
    <mergeCell ref="AO19:AP19"/>
    <mergeCell ref="AR19:AS19"/>
    <mergeCell ref="S20:T20"/>
    <mergeCell ref="AO20:AP20"/>
    <mergeCell ref="AR20:AS20"/>
    <mergeCell ref="P21:Q21"/>
    <mergeCell ref="S21:T21"/>
    <mergeCell ref="AO21:AP21"/>
    <mergeCell ref="AR21:AS21"/>
    <mergeCell ref="C20:C21"/>
    <mergeCell ref="D20:G21"/>
    <mergeCell ref="H20:H21"/>
    <mergeCell ref="I20:I21"/>
    <mergeCell ref="J20:K21"/>
    <mergeCell ref="M20:N39"/>
    <mergeCell ref="C22:C23"/>
    <mergeCell ref="D22:G23"/>
    <mergeCell ref="H22:H23"/>
    <mergeCell ref="I22:I23"/>
    <mergeCell ref="P24:Q24"/>
    <mergeCell ref="S24:T24"/>
    <mergeCell ref="AO24:AP24"/>
    <mergeCell ref="AR24:AS24"/>
    <mergeCell ref="J22:K23"/>
    <mergeCell ref="P22:Q22"/>
    <mergeCell ref="S22:T22"/>
    <mergeCell ref="AO22:AP22"/>
    <mergeCell ref="AR22:AS22"/>
    <mergeCell ref="P23:Q23"/>
    <mergeCell ref="S23:T23"/>
    <mergeCell ref="AO23:AP23"/>
    <mergeCell ref="AR23:AS23"/>
    <mergeCell ref="S26:T26"/>
    <mergeCell ref="AO26:AP26"/>
    <mergeCell ref="AR26:AS26"/>
    <mergeCell ref="AR27:AS27"/>
    <mergeCell ref="C25:K25"/>
    <mergeCell ref="P25:Q32"/>
    <mergeCell ref="S25:T25"/>
    <mergeCell ref="AO25:AP25"/>
    <mergeCell ref="AR25:AS25"/>
    <mergeCell ref="C26:C27"/>
    <mergeCell ref="D26:F27"/>
    <mergeCell ref="H26:H27"/>
    <mergeCell ref="I26:K27"/>
    <mergeCell ref="D28:G28"/>
    <mergeCell ref="J28:K28"/>
    <mergeCell ref="S28:T28"/>
    <mergeCell ref="AO28:AP28"/>
    <mergeCell ref="S27:T27"/>
    <mergeCell ref="AO27:AP27"/>
    <mergeCell ref="AR28:AS28"/>
    <mergeCell ref="C29:C30"/>
    <mergeCell ref="D29:G30"/>
    <mergeCell ref="H29:H30"/>
    <mergeCell ref="I29:I30"/>
    <mergeCell ref="J29:K30"/>
    <mergeCell ref="AN30:AN31"/>
    <mergeCell ref="AO30:AP31"/>
    <mergeCell ref="C31:C32"/>
    <mergeCell ref="D31:G32"/>
    <mergeCell ref="H31:H32"/>
    <mergeCell ref="I31:I32"/>
    <mergeCell ref="J31:K32"/>
    <mergeCell ref="S31:T31"/>
    <mergeCell ref="U31:V31"/>
    <mergeCell ref="S32:AP32"/>
    <mergeCell ref="S30:T30"/>
    <mergeCell ref="U30:V30"/>
    <mergeCell ref="Y30:AI31"/>
    <mergeCell ref="AJ30:AK31"/>
    <mergeCell ref="AL30:AL31"/>
    <mergeCell ref="AM30:AM31"/>
    <mergeCell ref="T33:V33"/>
    <mergeCell ref="W33:AK33"/>
    <mergeCell ref="AL33:AM33"/>
    <mergeCell ref="AN33:AP33"/>
    <mergeCell ref="P34:Q34"/>
    <mergeCell ref="T34:V34"/>
    <mergeCell ref="AO34:AP34"/>
    <mergeCell ref="C33:C34"/>
    <mergeCell ref="D33:G34"/>
    <mergeCell ref="H33:H34"/>
    <mergeCell ref="I33:I34"/>
    <mergeCell ref="J33:K34"/>
    <mergeCell ref="P33:Q33"/>
    <mergeCell ref="AR34:AS34"/>
    <mergeCell ref="C35:C36"/>
    <mergeCell ref="D35:G36"/>
    <mergeCell ref="H35:H36"/>
    <mergeCell ref="I35:I36"/>
    <mergeCell ref="J35:K36"/>
    <mergeCell ref="P35:Q35"/>
    <mergeCell ref="T35:V35"/>
    <mergeCell ref="AO35:AP35"/>
    <mergeCell ref="AR35:AS35"/>
    <mergeCell ref="C38:E38"/>
    <mergeCell ref="F38:K38"/>
    <mergeCell ref="P38:Q38"/>
    <mergeCell ref="T38:V38"/>
    <mergeCell ref="AO38:AP38"/>
    <mergeCell ref="AR38:AS38"/>
    <mergeCell ref="AC44:AP44"/>
    <mergeCell ref="P36:Q36"/>
    <mergeCell ref="T36:V36"/>
    <mergeCell ref="AO36:AP36"/>
    <mergeCell ref="AR36:AS36"/>
    <mergeCell ref="C37:K37"/>
    <mergeCell ref="P37:Q37"/>
    <mergeCell ref="T37:V37"/>
    <mergeCell ref="AO37:AP37"/>
    <mergeCell ref="AR37:AS37"/>
    <mergeCell ref="N45:AB47"/>
    <mergeCell ref="AC45:AP47"/>
    <mergeCell ref="C39:K47"/>
    <mergeCell ref="P39:AP39"/>
    <mergeCell ref="M40:M47"/>
    <mergeCell ref="N40:AB40"/>
    <mergeCell ref="AC40:AP40"/>
    <mergeCell ref="N41:AB43"/>
    <mergeCell ref="AC41:AP43"/>
    <mergeCell ref="N44:AB44"/>
  </mergeCells>
  <dataValidations count="5">
    <dataValidation type="list" errorStyle="warning" allowBlank="1" showInputMessage="1" showErrorMessage="1" errorTitle="Erreur." error="Cette personne n'est pas inscrite dans la liste des joueurs visiteurs." promptTitle="Validation." prompt="Choisir un nom dans la liste déroulante." sqref="AC41:AP43">
      <formula1>$F$50:$F$53</formula1>
    </dataValidation>
    <dataValidation type="list" errorStyle="warning" allowBlank="1" showInputMessage="1" showErrorMessage="1" errorTitle="Erreur." error="Cette personne n'est pas inscrite sur la liste des joueurs visités." promptTitle="Validation." prompt="Choisir un nom dans la liste déroulante." sqref="N41:AB43">
      <formula1>$C$50:$C$53</formula1>
    </dataValidation>
    <dataValidation type="list" allowBlank="1" sqref="Y13:Y28 W13:W28">
      <formula1>"wo"</formula1>
    </dataValidation>
    <dataValidation type="list" allowBlank="1" sqref="G13:G14 G26:G27">
      <formula1>"A,B,C,D,E,F,G,H,I,J,K,L,M,N,O,P,Q,R,S,T,U,V,W,X,Y,Z"</formula1>
    </dataValidation>
    <dataValidation type="list" allowBlank="1" showErrorMessage="1" error="X ou rien dans cette case!" sqref="L4:L9 S4:S9">
      <formula1>"X,x"</formula1>
    </dataValidation>
  </dataValidations>
  <printOptions horizontalCentered="1" verticalCentered="1"/>
  <pageMargins left="0" right="0" top="0" bottom="0" header="0" footer="0"/>
  <pageSetup paperSize="9" scale="9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3" workbookViewId="0">
      <selection activeCell="W13" sqref="W13"/>
    </sheetView>
  </sheetViews>
  <sheetFormatPr baseColWidth="10" defaultRowHeight="12.75" x14ac:dyDescent="0.2"/>
  <cols>
    <col min="1" max="1" width="7.42578125" style="62" customWidth="1"/>
    <col min="2" max="2" width="29.140625" customWidth="1"/>
    <col min="3" max="3" width="4.7109375" customWidth="1"/>
    <col min="4" max="4" width="1.7109375" customWidth="1"/>
    <col min="5" max="6" width="4.7109375" customWidth="1"/>
    <col min="7" max="7" width="1.7109375" customWidth="1"/>
    <col min="8" max="9" width="4.7109375" customWidth="1"/>
    <col min="10" max="10" width="1.7109375" customWidth="1"/>
    <col min="11" max="12" width="4.7109375" customWidth="1"/>
    <col min="13" max="13" width="1.7109375" customWidth="1"/>
    <col min="14" max="15" width="4.7109375" customWidth="1"/>
    <col min="16" max="16" width="1.7109375" customWidth="1"/>
    <col min="17" max="17" width="4.7109375" customWidth="1"/>
  </cols>
  <sheetData>
    <row r="1" spans="1:18" ht="24.95" customHeight="1" x14ac:dyDescent="0.2">
      <c r="A1" s="262" t="str">
        <f>+' A '!D16</f>
        <v xml:space="preserve"> 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</row>
    <row r="2" spans="1:18" ht="24.95" customHeight="1" x14ac:dyDescent="0.2">
      <c r="A2" s="43" t="s">
        <v>70</v>
      </c>
      <c r="B2" s="44" t="s">
        <v>71</v>
      </c>
      <c r="C2" s="258" t="s">
        <v>22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  <c r="R2" s="45" t="s">
        <v>23</v>
      </c>
    </row>
    <row r="3" spans="1:18" ht="24.95" customHeight="1" x14ac:dyDescent="0.2">
      <c r="A3" s="46">
        <v>3</v>
      </c>
      <c r="B3" s="47">
        <f>+' A '!D33</f>
        <v>0</v>
      </c>
      <c r="C3" s="48"/>
      <c r="D3" s="49" t="s">
        <v>72</v>
      </c>
      <c r="E3" s="50"/>
      <c r="F3" s="48"/>
      <c r="G3" s="49" t="s">
        <v>72</v>
      </c>
      <c r="H3" s="50"/>
      <c r="I3" s="48"/>
      <c r="J3" s="49" t="s">
        <v>72</v>
      </c>
      <c r="K3" s="50"/>
      <c r="L3" s="48"/>
      <c r="M3" s="49" t="s">
        <v>72</v>
      </c>
      <c r="N3" s="50"/>
      <c r="O3" s="48"/>
      <c r="P3" s="49" t="s">
        <v>72</v>
      </c>
      <c r="Q3" s="50"/>
      <c r="R3" s="51"/>
    </row>
    <row r="4" spans="1:18" ht="24.95" customHeight="1" x14ac:dyDescent="0.2">
      <c r="A4" s="46">
        <v>6</v>
      </c>
      <c r="B4" s="47">
        <f>+' A '!D31</f>
        <v>0</v>
      </c>
      <c r="C4" s="52"/>
      <c r="D4" s="53" t="s">
        <v>72</v>
      </c>
      <c r="E4" s="54"/>
      <c r="F4" s="52"/>
      <c r="G4" s="53" t="s">
        <v>72</v>
      </c>
      <c r="H4" s="54"/>
      <c r="I4" s="52"/>
      <c r="J4" s="53" t="s">
        <v>72</v>
      </c>
      <c r="K4" s="54"/>
      <c r="L4" s="52"/>
      <c r="M4" s="53" t="s">
        <v>72</v>
      </c>
      <c r="N4" s="54"/>
      <c r="O4" s="52"/>
      <c r="P4" s="53" t="s">
        <v>72</v>
      </c>
      <c r="Q4" s="54"/>
      <c r="R4" s="51"/>
    </row>
    <row r="5" spans="1:18" ht="24.95" customHeight="1" thickBot="1" x14ac:dyDescent="0.25">
      <c r="A5" s="55">
        <v>10</v>
      </c>
      <c r="B5" s="56">
        <f>+' A '!D29</f>
        <v>0</v>
      </c>
      <c r="C5" s="57"/>
      <c r="D5" s="58" t="s">
        <v>72</v>
      </c>
      <c r="E5" s="59"/>
      <c r="F5" s="57"/>
      <c r="G5" s="58" t="s">
        <v>72</v>
      </c>
      <c r="H5" s="59"/>
      <c r="I5" s="57"/>
      <c r="J5" s="58" t="s">
        <v>72</v>
      </c>
      <c r="K5" s="59"/>
      <c r="L5" s="57"/>
      <c r="M5" s="58" t="s">
        <v>72</v>
      </c>
      <c r="N5" s="59"/>
      <c r="O5" s="57"/>
      <c r="P5" s="58" t="s">
        <v>72</v>
      </c>
      <c r="Q5" s="59"/>
      <c r="R5" s="60"/>
    </row>
    <row r="6" spans="1:18" ht="24.95" customHeight="1" thickBot="1" x14ac:dyDescent="0.2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</row>
    <row r="7" spans="1:18" ht="24.95" customHeight="1" x14ac:dyDescent="0.2">
      <c r="A7" s="262">
        <f>+' A '!D18</f>
        <v>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</row>
    <row r="8" spans="1:18" s="62" customFormat="1" ht="24.95" customHeight="1" x14ac:dyDescent="0.2">
      <c r="A8" s="43" t="s">
        <v>70</v>
      </c>
      <c r="B8" s="61" t="s">
        <v>71</v>
      </c>
      <c r="C8" s="258" t="s">
        <v>22</v>
      </c>
      <c r="D8" s="259"/>
      <c r="E8" s="259"/>
      <c r="F8" s="259"/>
      <c r="G8" s="259"/>
      <c r="H8" s="259"/>
      <c r="I8" s="259"/>
      <c r="J8" s="259"/>
      <c r="K8" s="53"/>
      <c r="L8" s="53"/>
      <c r="M8" s="53"/>
      <c r="N8" s="53"/>
      <c r="O8" s="53"/>
      <c r="P8" s="53"/>
      <c r="Q8" s="54"/>
      <c r="R8" s="45" t="s">
        <v>23</v>
      </c>
    </row>
    <row r="9" spans="1:18" ht="24.95" customHeight="1" x14ac:dyDescent="0.2">
      <c r="A9" s="46">
        <v>2</v>
      </c>
      <c r="B9" s="47">
        <f>+' A '!D29</f>
        <v>0</v>
      </c>
      <c r="C9" s="48"/>
      <c r="D9" s="49" t="s">
        <v>72</v>
      </c>
      <c r="E9" s="50"/>
      <c r="F9" s="48"/>
      <c r="G9" s="49" t="s">
        <v>72</v>
      </c>
      <c r="H9" s="50"/>
      <c r="I9" s="48"/>
      <c r="J9" s="49" t="s">
        <v>72</v>
      </c>
      <c r="K9" s="50"/>
      <c r="L9" s="48"/>
      <c r="M9" s="49" t="s">
        <v>72</v>
      </c>
      <c r="N9" s="50"/>
      <c r="O9" s="48"/>
      <c r="P9" s="49" t="s">
        <v>72</v>
      </c>
      <c r="Q9" s="50"/>
      <c r="R9" s="51"/>
    </row>
    <row r="10" spans="1:18" ht="24.95" customHeight="1" x14ac:dyDescent="0.2">
      <c r="A10" s="46">
        <v>5</v>
      </c>
      <c r="B10" s="47">
        <f>+' A '!D33</f>
        <v>0</v>
      </c>
      <c r="C10" s="52"/>
      <c r="D10" s="53" t="s">
        <v>72</v>
      </c>
      <c r="E10" s="54"/>
      <c r="F10" s="52"/>
      <c r="G10" s="53" t="s">
        <v>72</v>
      </c>
      <c r="H10" s="54"/>
      <c r="I10" s="52"/>
      <c r="J10" s="53" t="s">
        <v>72</v>
      </c>
      <c r="K10" s="54"/>
      <c r="L10" s="52"/>
      <c r="M10" s="53" t="s">
        <v>72</v>
      </c>
      <c r="N10" s="54"/>
      <c r="O10" s="52"/>
      <c r="P10" s="53" t="s">
        <v>72</v>
      </c>
      <c r="Q10" s="54"/>
      <c r="R10" s="51"/>
    </row>
    <row r="11" spans="1:18" ht="24.95" customHeight="1" thickBot="1" x14ac:dyDescent="0.25">
      <c r="A11" s="55">
        <v>9</v>
      </c>
      <c r="B11" s="56">
        <f>+' A '!D31</f>
        <v>0</v>
      </c>
      <c r="C11" s="57"/>
      <c r="D11" s="58" t="s">
        <v>72</v>
      </c>
      <c r="E11" s="59"/>
      <c r="F11" s="57"/>
      <c r="G11" s="58" t="s">
        <v>72</v>
      </c>
      <c r="H11" s="59"/>
      <c r="I11" s="57"/>
      <c r="J11" s="58" t="s">
        <v>72</v>
      </c>
      <c r="K11" s="59"/>
      <c r="L11" s="57"/>
      <c r="M11" s="58" t="s">
        <v>72</v>
      </c>
      <c r="N11" s="59"/>
      <c r="O11" s="57"/>
      <c r="P11" s="58" t="s">
        <v>72</v>
      </c>
      <c r="Q11" s="59"/>
      <c r="R11" s="60"/>
    </row>
    <row r="12" spans="1:18" ht="24.95" customHeight="1" thickBot="1" x14ac:dyDescent="0.2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</row>
    <row r="13" spans="1:18" ht="24.95" customHeight="1" x14ac:dyDescent="0.2">
      <c r="A13" s="262">
        <f>+' A '!D20</f>
        <v>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4"/>
    </row>
    <row r="14" spans="1:18" ht="24.95" customHeight="1" x14ac:dyDescent="0.2">
      <c r="A14" s="43" t="s">
        <v>70</v>
      </c>
      <c r="B14" s="61" t="s">
        <v>71</v>
      </c>
      <c r="C14" s="258" t="s">
        <v>22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5" t="s">
        <v>23</v>
      </c>
    </row>
    <row r="15" spans="1:18" ht="24.95" customHeight="1" x14ac:dyDescent="0.2">
      <c r="A15" s="46">
        <v>1</v>
      </c>
      <c r="B15" s="47">
        <f>+' A '!D31</f>
        <v>0</v>
      </c>
      <c r="C15" s="48"/>
      <c r="D15" s="49" t="s">
        <v>72</v>
      </c>
      <c r="E15" s="50"/>
      <c r="F15" s="48"/>
      <c r="G15" s="49" t="s">
        <v>72</v>
      </c>
      <c r="H15" s="50"/>
      <c r="I15" s="48"/>
      <c r="J15" s="49" t="s">
        <v>72</v>
      </c>
      <c r="K15" s="50"/>
      <c r="L15" s="48"/>
      <c r="M15" s="49" t="s">
        <v>72</v>
      </c>
      <c r="N15" s="50"/>
      <c r="O15" s="48"/>
      <c r="P15" s="49" t="s">
        <v>72</v>
      </c>
      <c r="Q15" s="50"/>
      <c r="R15" s="51"/>
    </row>
    <row r="16" spans="1:18" ht="24.95" customHeight="1" x14ac:dyDescent="0.2">
      <c r="A16" s="46">
        <v>4</v>
      </c>
      <c r="B16" s="47">
        <f>+' A '!D29</f>
        <v>0</v>
      </c>
      <c r="C16" s="52"/>
      <c r="D16" s="53" t="s">
        <v>72</v>
      </c>
      <c r="E16" s="54"/>
      <c r="F16" s="52"/>
      <c r="G16" s="53" t="s">
        <v>72</v>
      </c>
      <c r="H16" s="54"/>
      <c r="I16" s="52"/>
      <c r="J16" s="53" t="s">
        <v>72</v>
      </c>
      <c r="K16" s="54"/>
      <c r="L16" s="52"/>
      <c r="M16" s="53" t="s">
        <v>72</v>
      </c>
      <c r="N16" s="54"/>
      <c r="O16" s="52"/>
      <c r="P16" s="53" t="s">
        <v>72</v>
      </c>
      <c r="Q16" s="54"/>
      <c r="R16" s="51"/>
    </row>
    <row r="17" spans="1:18" ht="24.95" customHeight="1" thickBot="1" x14ac:dyDescent="0.25">
      <c r="A17" s="55">
        <v>8</v>
      </c>
      <c r="B17" s="56">
        <f>+' A '!D33</f>
        <v>0</v>
      </c>
      <c r="C17" s="57"/>
      <c r="D17" s="58" t="s">
        <v>72</v>
      </c>
      <c r="E17" s="59"/>
      <c r="F17" s="57"/>
      <c r="G17" s="58" t="s">
        <v>72</v>
      </c>
      <c r="H17" s="59"/>
      <c r="I17" s="57"/>
      <c r="J17" s="58" t="s">
        <v>72</v>
      </c>
      <c r="K17" s="59"/>
      <c r="L17" s="57"/>
      <c r="M17" s="58" t="s">
        <v>72</v>
      </c>
      <c r="N17" s="59"/>
      <c r="O17" s="57"/>
      <c r="P17" s="58" t="s">
        <v>72</v>
      </c>
      <c r="Q17" s="59"/>
      <c r="R17" s="60"/>
    </row>
    <row r="18" spans="1:18" ht="24.95" customHeight="1" thickBot="1" x14ac:dyDescent="0.25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1:18" ht="24.95" customHeight="1" x14ac:dyDescent="0.2">
      <c r="A19" s="262">
        <f>+' A '!D22</f>
        <v>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</row>
    <row r="20" spans="1:18" ht="24.95" customHeight="1" x14ac:dyDescent="0.2">
      <c r="A20" s="43" t="s">
        <v>70</v>
      </c>
      <c r="B20" s="61" t="s">
        <v>71</v>
      </c>
      <c r="C20" s="258" t="s">
        <v>22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  <c r="R20" s="45" t="s">
        <v>23</v>
      </c>
    </row>
    <row r="21" spans="1:18" ht="24.95" customHeight="1" thickBot="1" x14ac:dyDescent="0.25">
      <c r="A21" s="63">
        <v>7</v>
      </c>
      <c r="B21" s="56">
        <f>+' A '!D35</f>
        <v>0</v>
      </c>
      <c r="C21" s="48"/>
      <c r="D21" s="49" t="s">
        <v>72</v>
      </c>
      <c r="E21" s="50"/>
      <c r="F21" s="48"/>
      <c r="G21" s="49" t="s">
        <v>72</v>
      </c>
      <c r="H21" s="50"/>
      <c r="I21" s="48"/>
      <c r="J21" s="49" t="s">
        <v>72</v>
      </c>
      <c r="K21" s="50"/>
      <c r="L21" s="48"/>
      <c r="M21" s="49" t="s">
        <v>72</v>
      </c>
      <c r="N21" s="50"/>
      <c r="O21" s="48"/>
      <c r="P21" s="49" t="s">
        <v>72</v>
      </c>
      <c r="Q21" s="50"/>
      <c r="R21" s="64"/>
    </row>
  </sheetData>
  <sheetProtection password="DA3D" sheet="1" objects="1" scenarios="1"/>
  <mergeCells count="11">
    <mergeCell ref="A13:R13"/>
    <mergeCell ref="C14:Q14"/>
    <mergeCell ref="A18:R18"/>
    <mergeCell ref="A19:R19"/>
    <mergeCell ref="C20:Q20"/>
    <mergeCell ref="A12:R12"/>
    <mergeCell ref="A1:R1"/>
    <mergeCell ref="C2:Q2"/>
    <mergeCell ref="A6:R6"/>
    <mergeCell ref="A7:R7"/>
    <mergeCell ref="C8:J8"/>
  </mergeCells>
  <pageMargins left="0.70866141732283472" right="0.70866141732283472" top="0" bottom="0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56"/>
  <sheetViews>
    <sheetView showGridLines="0" showRowColHeaders="0" zoomScale="90" zoomScaleNormal="90" workbookViewId="0">
      <selection activeCell="AC4" sqref="AC4:AH4"/>
    </sheetView>
  </sheetViews>
  <sheetFormatPr baseColWidth="10" defaultRowHeight="12" x14ac:dyDescent="0.2"/>
  <cols>
    <col min="1" max="1" width="1.5703125" style="1" customWidth="1"/>
    <col min="2" max="2" width="4" style="1" customWidth="1"/>
    <col min="3" max="3" width="6.42578125" style="1" customWidth="1"/>
    <col min="4" max="4" width="6.7109375" style="1" customWidth="1"/>
    <col min="5" max="5" width="11.7109375" style="1" customWidth="1"/>
    <col min="6" max="6" width="9" style="1" customWidth="1"/>
    <col min="7" max="7" width="10.5703125" style="1" customWidth="1"/>
    <col min="8" max="9" width="5.28515625" style="1" customWidth="1"/>
    <col min="10" max="10" width="3.28515625" style="1" customWidth="1"/>
    <col min="11" max="11" width="2.5703125" style="1" customWidth="1"/>
    <col min="12" max="12" width="2.7109375" style="1" customWidth="1"/>
    <col min="13" max="14" width="3.140625" style="1" customWidth="1"/>
    <col min="15" max="15" width="2.5703125" style="1" customWidth="1"/>
    <col min="16" max="17" width="3.140625" style="1" customWidth="1"/>
    <col min="18" max="18" width="2.5703125" style="1" customWidth="1"/>
    <col min="19" max="19" width="2.7109375" style="1" customWidth="1"/>
    <col min="20" max="20" width="3.5703125" style="1" customWidth="1"/>
    <col min="21" max="21" width="1" style="1" customWidth="1"/>
    <col min="22" max="22" width="4.85546875" style="1" customWidth="1"/>
    <col min="23" max="23" width="3.5703125" style="1" customWidth="1"/>
    <col min="24" max="24" width="0.85546875" style="1" customWidth="1"/>
    <col min="25" max="26" width="3.5703125" style="1" customWidth="1"/>
    <col min="27" max="27" width="0.85546875" style="1" customWidth="1"/>
    <col min="28" max="29" width="3.5703125" style="1" customWidth="1"/>
    <col min="30" max="30" width="0.85546875" style="1" customWidth="1"/>
    <col min="31" max="32" width="3.5703125" style="1" customWidth="1"/>
    <col min="33" max="33" width="0.85546875" style="1" customWidth="1"/>
    <col min="34" max="35" width="3.5703125" style="1" customWidth="1"/>
    <col min="36" max="36" width="0.85546875" style="1" customWidth="1"/>
    <col min="37" max="37" width="3.5703125" style="1" customWidth="1"/>
    <col min="38" max="39" width="4.42578125" style="1" customWidth="1"/>
    <col min="40" max="40" width="4.28515625" style="1" customWidth="1"/>
    <col min="41" max="41" width="2.5703125" style="1" customWidth="1"/>
    <col min="42" max="42" width="1.7109375" style="1" customWidth="1"/>
    <col min="43" max="52" width="3.7109375" style="1" customWidth="1"/>
    <col min="53" max="16384" width="11.42578125" style="1"/>
  </cols>
  <sheetData>
    <row r="1" spans="2:51" ht="8.25" customHeight="1" x14ac:dyDescent="0.2"/>
    <row r="2" spans="2:51" ht="18" customHeight="1" x14ac:dyDescent="0.2">
      <c r="B2" s="252"/>
      <c r="C2" s="253" t="s">
        <v>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"/>
    </row>
    <row r="3" spans="2:51" ht="6.75" customHeight="1" x14ac:dyDescent="0.2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"/>
    </row>
    <row r="4" spans="2:51" ht="14.1" customHeight="1" x14ac:dyDescent="0.25">
      <c r="B4" s="252"/>
      <c r="C4" s="254" t="s">
        <v>1</v>
      </c>
      <c r="D4" s="255"/>
      <c r="E4" s="229"/>
      <c r="F4" s="229"/>
      <c r="G4" s="229"/>
      <c r="H4" s="229"/>
      <c r="I4" s="229"/>
      <c r="J4" s="256"/>
      <c r="K4" s="204"/>
      <c r="L4" s="230"/>
      <c r="M4" s="232" t="s">
        <v>2</v>
      </c>
      <c r="N4" s="233"/>
      <c r="O4" s="233"/>
      <c r="P4" s="233"/>
      <c r="Q4" s="234"/>
      <c r="R4" s="257"/>
      <c r="S4" s="230"/>
      <c r="T4" s="240" t="s">
        <v>3</v>
      </c>
      <c r="U4" s="241"/>
      <c r="V4" s="241"/>
      <c r="W4" s="241"/>
      <c r="X4" s="242"/>
      <c r="Y4" s="243"/>
      <c r="Z4" s="244" t="s">
        <v>4</v>
      </c>
      <c r="AA4" s="245"/>
      <c r="AB4" s="245"/>
      <c r="AC4" s="247"/>
      <c r="AD4" s="247"/>
      <c r="AE4" s="247"/>
      <c r="AF4" s="247"/>
      <c r="AG4" s="247"/>
      <c r="AH4" s="247"/>
      <c r="AI4" s="3"/>
      <c r="AJ4" s="191"/>
      <c r="AK4" s="245" t="s">
        <v>5</v>
      </c>
      <c r="AL4" s="245"/>
      <c r="AM4" s="245"/>
      <c r="AN4" s="249"/>
      <c r="AO4" s="249"/>
      <c r="AP4" s="250"/>
      <c r="AQ4" s="2"/>
      <c r="AR4" s="4"/>
      <c r="AS4" s="4"/>
      <c r="AT4" s="4"/>
      <c r="AU4" s="4"/>
      <c r="AV4" s="4"/>
      <c r="AW4" s="4"/>
      <c r="AX4" s="4"/>
      <c r="AY4" s="4"/>
    </row>
    <row r="5" spans="2:51" ht="3.95" customHeight="1" x14ac:dyDescent="0.2">
      <c r="B5" s="252"/>
      <c r="C5" s="224"/>
      <c r="D5" s="225"/>
      <c r="E5" s="225"/>
      <c r="F5" s="225"/>
      <c r="G5" s="225"/>
      <c r="H5" s="225"/>
      <c r="I5" s="225"/>
      <c r="J5" s="222"/>
      <c r="K5" s="204"/>
      <c r="L5" s="231"/>
      <c r="M5" s="235"/>
      <c r="N5" s="236"/>
      <c r="O5" s="236"/>
      <c r="P5" s="236"/>
      <c r="Q5" s="237"/>
      <c r="R5" s="257"/>
      <c r="S5" s="231"/>
      <c r="T5" s="240"/>
      <c r="U5" s="241"/>
      <c r="V5" s="241"/>
      <c r="W5" s="241"/>
      <c r="X5" s="242"/>
      <c r="Y5" s="243"/>
      <c r="Z5" s="246"/>
      <c r="AA5" s="223"/>
      <c r="AB5" s="223"/>
      <c r="AC5" s="90"/>
      <c r="AD5" s="90"/>
      <c r="AE5" s="90"/>
      <c r="AF5" s="90"/>
      <c r="AG5" s="90"/>
      <c r="AH5" s="90"/>
      <c r="AI5" s="5"/>
      <c r="AJ5" s="219"/>
      <c r="AK5" s="223"/>
      <c r="AL5" s="223"/>
      <c r="AM5" s="223"/>
      <c r="AN5" s="251"/>
      <c r="AO5" s="251"/>
      <c r="AP5" s="6"/>
      <c r="AQ5" s="2"/>
      <c r="AR5" s="4"/>
      <c r="AS5" s="4"/>
      <c r="AT5" s="4"/>
      <c r="AU5" s="4"/>
      <c r="AV5" s="4"/>
      <c r="AW5" s="4"/>
      <c r="AX5" s="4"/>
      <c r="AY5" s="4"/>
    </row>
    <row r="6" spans="2:51" ht="14.1" customHeight="1" x14ac:dyDescent="0.3">
      <c r="B6" s="252"/>
      <c r="C6" s="227" t="s">
        <v>6</v>
      </c>
      <c r="D6" s="228"/>
      <c r="E6" s="229"/>
      <c r="F6" s="229"/>
      <c r="G6" s="229"/>
      <c r="H6" s="229"/>
      <c r="I6" s="229"/>
      <c r="J6" s="222"/>
      <c r="K6" s="204"/>
      <c r="L6" s="230" t="s">
        <v>7</v>
      </c>
      <c r="M6" s="232" t="s">
        <v>8</v>
      </c>
      <c r="N6" s="233"/>
      <c r="O6" s="233"/>
      <c r="P6" s="233"/>
      <c r="Q6" s="234"/>
      <c r="R6" s="257"/>
      <c r="S6" s="230"/>
      <c r="T6" s="240" t="s">
        <v>9</v>
      </c>
      <c r="U6" s="241"/>
      <c r="V6" s="241"/>
      <c r="W6" s="241"/>
      <c r="X6" s="242"/>
      <c r="Y6" s="243"/>
      <c r="Z6" s="246" t="s">
        <v>10</v>
      </c>
      <c r="AA6" s="223"/>
      <c r="AB6" s="223"/>
      <c r="AC6" s="223"/>
      <c r="AD6" s="248"/>
      <c r="AE6" s="248"/>
      <c r="AF6" s="248"/>
      <c r="AG6" s="248"/>
      <c r="AH6" s="248"/>
      <c r="AI6" s="5"/>
      <c r="AJ6" s="219"/>
      <c r="AK6" s="223" t="s">
        <v>11</v>
      </c>
      <c r="AL6" s="223"/>
      <c r="AM6" s="223"/>
      <c r="AN6" s="217"/>
      <c r="AO6" s="217"/>
      <c r="AP6" s="218"/>
      <c r="AQ6" s="2"/>
      <c r="AR6" s="4"/>
      <c r="AS6" s="4"/>
      <c r="AT6" s="4"/>
      <c r="AU6" s="4"/>
      <c r="AV6" s="4"/>
      <c r="AW6" s="4"/>
      <c r="AX6" s="4"/>
      <c r="AY6" s="4"/>
    </row>
    <row r="7" spans="2:51" ht="3.95" customHeight="1" x14ac:dyDescent="0.2">
      <c r="B7" s="252"/>
      <c r="C7" s="224"/>
      <c r="D7" s="225"/>
      <c r="E7" s="225"/>
      <c r="F7" s="225"/>
      <c r="G7" s="225"/>
      <c r="H7" s="225"/>
      <c r="I7" s="225"/>
      <c r="J7" s="222"/>
      <c r="K7" s="204"/>
      <c r="L7" s="231"/>
      <c r="M7" s="235"/>
      <c r="N7" s="236"/>
      <c r="O7" s="236"/>
      <c r="P7" s="236"/>
      <c r="Q7" s="237"/>
      <c r="R7" s="257"/>
      <c r="S7" s="231"/>
      <c r="T7" s="240"/>
      <c r="U7" s="241"/>
      <c r="V7" s="241"/>
      <c r="W7" s="241"/>
      <c r="X7" s="242"/>
      <c r="Y7" s="243"/>
      <c r="Z7" s="246"/>
      <c r="AA7" s="223"/>
      <c r="AB7" s="223"/>
      <c r="AC7" s="223"/>
      <c r="AD7" s="226"/>
      <c r="AE7" s="226"/>
      <c r="AF7" s="226"/>
      <c r="AG7" s="226"/>
      <c r="AH7" s="226"/>
      <c r="AI7" s="5"/>
      <c r="AJ7" s="219"/>
      <c r="AK7" s="223"/>
      <c r="AL7" s="223"/>
      <c r="AM7" s="223"/>
      <c r="AN7" s="90"/>
      <c r="AO7" s="90"/>
      <c r="AP7" s="7"/>
      <c r="AQ7" s="2"/>
      <c r="AR7" s="4"/>
      <c r="AS7" s="4"/>
      <c r="AT7" s="4"/>
      <c r="AU7" s="4"/>
      <c r="AV7" s="4"/>
      <c r="AW7" s="4"/>
      <c r="AX7" s="4"/>
      <c r="AY7" s="4"/>
    </row>
    <row r="8" spans="2:51" ht="14.1" customHeight="1" x14ac:dyDescent="0.25">
      <c r="B8" s="252"/>
      <c r="C8" s="227" t="s">
        <v>12</v>
      </c>
      <c r="D8" s="228"/>
      <c r="E8" s="229"/>
      <c r="F8" s="229"/>
      <c r="G8" s="229"/>
      <c r="H8" s="229"/>
      <c r="I8" s="229"/>
      <c r="J8" s="222"/>
      <c r="K8" s="204"/>
      <c r="L8" s="230"/>
      <c r="M8" s="232" t="s">
        <v>13</v>
      </c>
      <c r="N8" s="233"/>
      <c r="O8" s="233"/>
      <c r="P8" s="233"/>
      <c r="Q8" s="234"/>
      <c r="R8" s="257"/>
      <c r="S8" s="230"/>
      <c r="T8" s="240" t="s">
        <v>14</v>
      </c>
      <c r="U8" s="241"/>
      <c r="V8" s="241"/>
      <c r="W8" s="241"/>
      <c r="X8" s="242"/>
      <c r="Y8" s="243"/>
      <c r="Z8" s="215" t="s">
        <v>15</v>
      </c>
      <c r="AA8" s="216"/>
      <c r="AB8" s="216"/>
      <c r="AC8" s="216"/>
      <c r="AD8" s="216"/>
      <c r="AE8" s="216"/>
      <c r="AF8" s="217"/>
      <c r="AG8" s="217"/>
      <c r="AH8" s="217"/>
      <c r="AI8" s="217"/>
      <c r="AJ8" s="219"/>
      <c r="AK8" s="216" t="s">
        <v>16</v>
      </c>
      <c r="AL8" s="216"/>
      <c r="AM8" s="216"/>
      <c r="AN8" s="217"/>
      <c r="AO8" s="217"/>
      <c r="AP8" s="218"/>
      <c r="AQ8" s="2"/>
      <c r="AR8" s="4"/>
      <c r="AS8" s="4"/>
      <c r="AT8" s="4"/>
      <c r="AU8" s="4"/>
      <c r="AV8" s="4"/>
      <c r="AW8" s="4"/>
      <c r="AX8" s="4"/>
      <c r="AY8" s="4"/>
    </row>
    <row r="9" spans="2:51" ht="3.95" customHeight="1" x14ac:dyDescent="0.2">
      <c r="B9" s="252"/>
      <c r="C9" s="204"/>
      <c r="D9" s="219"/>
      <c r="E9" s="90"/>
      <c r="F9" s="90"/>
      <c r="G9" s="90"/>
      <c r="H9" s="90"/>
      <c r="I9" s="90"/>
      <c r="J9" s="222"/>
      <c r="K9" s="204"/>
      <c r="L9" s="231"/>
      <c r="M9" s="235"/>
      <c r="N9" s="236"/>
      <c r="O9" s="236"/>
      <c r="P9" s="236"/>
      <c r="Q9" s="237"/>
      <c r="R9" s="257"/>
      <c r="S9" s="231"/>
      <c r="T9" s="240"/>
      <c r="U9" s="241"/>
      <c r="V9" s="241"/>
      <c r="W9" s="241"/>
      <c r="X9" s="242"/>
      <c r="Y9" s="243"/>
      <c r="Z9" s="215"/>
      <c r="AA9" s="216"/>
      <c r="AB9" s="216"/>
      <c r="AC9" s="216"/>
      <c r="AD9" s="216"/>
      <c r="AE9" s="216"/>
      <c r="AF9" s="90"/>
      <c r="AG9" s="90"/>
      <c r="AH9" s="90"/>
      <c r="AI9" s="90"/>
      <c r="AJ9" s="219"/>
      <c r="AK9" s="216"/>
      <c r="AL9" s="216"/>
      <c r="AM9" s="216"/>
      <c r="AN9" s="90"/>
      <c r="AO9" s="90"/>
      <c r="AP9" s="220"/>
      <c r="AQ9" s="2"/>
      <c r="AR9" s="4"/>
      <c r="AS9" s="4"/>
      <c r="AT9" s="4"/>
      <c r="AU9" s="4"/>
      <c r="AV9" s="4"/>
      <c r="AW9" s="4"/>
      <c r="AX9" s="4"/>
      <c r="AY9" s="4"/>
    </row>
    <row r="10" spans="2:51" ht="3.95" customHeight="1" x14ac:dyDescent="0.2">
      <c r="B10" s="252"/>
      <c r="C10" s="221"/>
      <c r="D10" s="90"/>
      <c r="E10" s="90"/>
      <c r="F10" s="90"/>
      <c r="G10" s="90"/>
      <c r="H10" s="90"/>
      <c r="I10" s="90"/>
      <c r="J10" s="220"/>
      <c r="K10" s="204"/>
      <c r="L10" s="191"/>
      <c r="M10" s="191"/>
      <c r="N10" s="191"/>
      <c r="O10" s="191"/>
      <c r="P10" s="191"/>
      <c r="Q10" s="191"/>
      <c r="R10" s="257"/>
      <c r="S10" s="219"/>
      <c r="T10" s="219"/>
      <c r="U10" s="219"/>
      <c r="V10" s="219"/>
      <c r="W10" s="219"/>
      <c r="X10" s="219"/>
      <c r="Y10" s="222"/>
      <c r="Z10" s="221"/>
      <c r="AA10" s="90"/>
      <c r="AB10" s="90"/>
      <c r="AC10" s="90"/>
      <c r="AD10" s="90"/>
      <c r="AE10" s="90"/>
      <c r="AF10" s="90"/>
      <c r="AG10" s="90"/>
      <c r="AH10" s="90"/>
      <c r="AI10" s="8"/>
      <c r="AJ10" s="90"/>
      <c r="AK10" s="90"/>
      <c r="AL10" s="90"/>
      <c r="AM10" s="90"/>
      <c r="AN10" s="90"/>
      <c r="AO10" s="90"/>
      <c r="AP10" s="220"/>
      <c r="AQ10" s="2"/>
      <c r="AR10" s="4"/>
      <c r="AS10" s="4"/>
      <c r="AT10" s="4"/>
      <c r="AU10" s="4"/>
      <c r="AV10" s="4"/>
      <c r="AW10" s="4"/>
      <c r="AX10" s="4"/>
      <c r="AY10" s="4"/>
    </row>
    <row r="11" spans="2:51" ht="8.1" customHeight="1" x14ac:dyDescent="0.2">
      <c r="B11" s="25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"/>
      <c r="AR11" s="4"/>
      <c r="AS11" s="4"/>
      <c r="AT11" s="4"/>
      <c r="AU11" s="4"/>
      <c r="AV11" s="4"/>
      <c r="AW11" s="4"/>
      <c r="AX11" s="4"/>
      <c r="AY11" s="4"/>
    </row>
    <row r="12" spans="2:51" ht="14.1" customHeight="1" x14ac:dyDescent="0.2">
      <c r="B12" s="252"/>
      <c r="C12" s="144" t="s">
        <v>17</v>
      </c>
      <c r="D12" s="146"/>
      <c r="E12" s="146"/>
      <c r="F12" s="146"/>
      <c r="G12" s="146"/>
      <c r="H12" s="146"/>
      <c r="I12" s="146"/>
      <c r="J12" s="146"/>
      <c r="K12" s="145"/>
      <c r="L12" s="175"/>
      <c r="M12" s="144" t="s">
        <v>18</v>
      </c>
      <c r="N12" s="145"/>
      <c r="O12" s="175"/>
      <c r="P12" s="144" t="s">
        <v>19</v>
      </c>
      <c r="Q12" s="145"/>
      <c r="R12" s="175"/>
      <c r="S12" s="144" t="s">
        <v>20</v>
      </c>
      <c r="T12" s="145"/>
      <c r="U12" s="204"/>
      <c r="V12" s="9"/>
      <c r="W12" s="144" t="s">
        <v>21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50" t="s">
        <v>22</v>
      </c>
      <c r="AM12" s="147"/>
      <c r="AN12" s="150" t="s">
        <v>23</v>
      </c>
      <c r="AO12" s="146"/>
      <c r="AP12" s="145"/>
      <c r="AQ12" s="10"/>
      <c r="AR12" s="4"/>
      <c r="AS12" s="4"/>
      <c r="AT12" s="4"/>
      <c r="AU12" s="4"/>
      <c r="AV12" s="4"/>
      <c r="AW12" s="4"/>
      <c r="AX12" s="4"/>
      <c r="AY12" s="4"/>
    </row>
    <row r="13" spans="2:51" ht="14.1" customHeight="1" x14ac:dyDescent="0.2">
      <c r="B13" s="252"/>
      <c r="C13" s="192" t="s">
        <v>24</v>
      </c>
      <c r="D13" s="194"/>
      <c r="E13" s="195"/>
      <c r="F13" s="195"/>
      <c r="G13" s="198"/>
      <c r="H13" s="208" t="s">
        <v>25</v>
      </c>
      <c r="I13" s="194"/>
      <c r="J13" s="210"/>
      <c r="K13" s="211"/>
      <c r="L13" s="175"/>
      <c r="M13" s="151" t="s">
        <v>26</v>
      </c>
      <c r="N13" s="152"/>
      <c r="O13" s="175"/>
      <c r="P13" s="205" t="s">
        <v>27</v>
      </c>
      <c r="Q13" s="206"/>
      <c r="R13" s="175"/>
      <c r="S13" s="205" t="s">
        <v>28</v>
      </c>
      <c r="T13" s="206"/>
      <c r="U13" s="204"/>
      <c r="V13" s="9">
        <v>1</v>
      </c>
      <c r="W13" s="11"/>
      <c r="X13" s="12" t="str">
        <f t="shared" ref="X13:X28" si="0">IF(W13&lt;&gt;"","/","")</f>
        <v/>
      </c>
      <c r="Y13" s="13"/>
      <c r="Z13" s="14"/>
      <c r="AA13" s="12" t="str">
        <f t="shared" ref="AA13:AA28" si="1">IF(Z13&lt;&gt;"","/","")</f>
        <v/>
      </c>
      <c r="AB13" s="13"/>
      <c r="AC13" s="14"/>
      <c r="AD13" s="12" t="str">
        <f t="shared" ref="AD13:AD28" si="2">IF(AC13&lt;&gt;"","/","")</f>
        <v/>
      </c>
      <c r="AE13" s="13"/>
      <c r="AF13" s="14"/>
      <c r="AG13" s="12" t="str">
        <f t="shared" ref="AG13:AG28" si="3">IF(AF13&lt;&gt;"","/","")</f>
        <v/>
      </c>
      <c r="AH13" s="13"/>
      <c r="AI13" s="14"/>
      <c r="AJ13" s="12" t="str">
        <f t="shared" ref="AJ13:AJ28" si="4">IF(AI13&lt;&gt;"","/","")</f>
        <v/>
      </c>
      <c r="AK13" s="15"/>
      <c r="AL13" s="16" t="str">
        <f t="shared" ref="AL13:AL28" si="5">IF(Y13="wo",IF(W13="wo",0,3),IF(W13&lt;&gt;"",IF(W13&lt;&gt;"wo",IF(W13&gt;Y13,1,0)+IF(Z13&gt;AB13,1,0)+IF(AC13&gt;AE13,1,0)+IF(AF13&gt;AH13,1,0)+IF(AI13&gt;AK13,1,0),0),""))</f>
        <v/>
      </c>
      <c r="AM13" s="17" t="str">
        <f t="shared" ref="AM13:AM28" si="6">IF(W13="wo",IF(Y13="wo",0,3),IF(Y13&lt;&gt;"",IF(Y13&lt;&gt;"wo",IF(Y13&gt;W13,1,0)+IF(AB13&gt;Z13,1,0)+IF(AE13&gt;AC13,1,0)+IF(AH13&gt;AF13,1,0)+IF(AK13&gt;AI13,1,0),0),""))</f>
        <v/>
      </c>
      <c r="AN13" s="16" t="str">
        <f>AT13</f>
        <v/>
      </c>
      <c r="AO13" s="187" t="str">
        <f>AU13</f>
        <v/>
      </c>
      <c r="AP13" s="188"/>
      <c r="AQ13" s="18">
        <f t="shared" ref="AQ13:AQ28" si="7">IF(AL13&gt;AM13,1,0)</f>
        <v>0</v>
      </c>
      <c r="AR13" s="119">
        <f t="shared" ref="AR13:AR28" si="8">IF(AM13&gt;AL13,1,0)</f>
        <v>0</v>
      </c>
      <c r="AS13" s="119"/>
      <c r="AT13" s="4" t="str">
        <f>IF(AL13&lt;&gt;"",IF(AL13&gt;AM13,1,0),"")</f>
        <v/>
      </c>
      <c r="AU13" s="4" t="str">
        <f>IF(AM13&lt;&gt;"",IF(AM13&gt;AL13,1,0),"")</f>
        <v/>
      </c>
      <c r="AV13" s="4"/>
      <c r="AW13" s="4"/>
      <c r="AX13" s="4"/>
      <c r="AY13" s="4"/>
    </row>
    <row r="14" spans="2:51" ht="14.1" customHeight="1" x14ac:dyDescent="0.2">
      <c r="B14" s="252"/>
      <c r="C14" s="193"/>
      <c r="D14" s="196"/>
      <c r="E14" s="197"/>
      <c r="F14" s="197"/>
      <c r="G14" s="199"/>
      <c r="H14" s="209"/>
      <c r="I14" s="212"/>
      <c r="J14" s="213"/>
      <c r="K14" s="214"/>
      <c r="L14" s="175"/>
      <c r="M14" s="113" t="s">
        <v>29</v>
      </c>
      <c r="N14" s="114"/>
      <c r="O14" s="175"/>
      <c r="P14" s="189" t="s">
        <v>30</v>
      </c>
      <c r="Q14" s="190"/>
      <c r="R14" s="175"/>
      <c r="S14" s="189" t="s">
        <v>31</v>
      </c>
      <c r="T14" s="190"/>
      <c r="U14" s="204"/>
      <c r="V14" s="9">
        <v>2</v>
      </c>
      <c r="W14" s="11"/>
      <c r="X14" s="12" t="str">
        <f t="shared" si="0"/>
        <v/>
      </c>
      <c r="Y14" s="13"/>
      <c r="Z14" s="14"/>
      <c r="AA14" s="12" t="str">
        <f t="shared" si="1"/>
        <v/>
      </c>
      <c r="AB14" s="13"/>
      <c r="AC14" s="14"/>
      <c r="AD14" s="12" t="str">
        <f t="shared" si="2"/>
        <v/>
      </c>
      <c r="AE14" s="13"/>
      <c r="AF14" s="14"/>
      <c r="AG14" s="12" t="str">
        <f t="shared" si="3"/>
        <v/>
      </c>
      <c r="AH14" s="13"/>
      <c r="AI14" s="14"/>
      <c r="AJ14" s="12" t="str">
        <f t="shared" si="4"/>
        <v/>
      </c>
      <c r="AK14" s="15"/>
      <c r="AL14" s="16" t="str">
        <f t="shared" si="5"/>
        <v/>
      </c>
      <c r="AM14" s="17" t="str">
        <f t="shared" si="6"/>
        <v/>
      </c>
      <c r="AN14" s="19" t="str">
        <f t="shared" ref="AN14:AN28" si="9">IF(AN13&lt;&gt;"",AT14,"")</f>
        <v/>
      </c>
      <c r="AO14" s="187" t="str">
        <f t="shared" ref="AO14:AO27" si="10">IF(AN13&lt;&gt;"",AU14,"")</f>
        <v/>
      </c>
      <c r="AP14" s="188"/>
      <c r="AQ14" s="18">
        <f t="shared" si="7"/>
        <v>0</v>
      </c>
      <c r="AR14" s="119">
        <f t="shared" si="8"/>
        <v>0</v>
      </c>
      <c r="AS14" s="119"/>
      <c r="AT14" s="20" t="str">
        <f t="shared" ref="AT14:AU28" si="11">IF(AL14&lt;&gt;"",AN13+AQ14,"")</f>
        <v/>
      </c>
      <c r="AU14" s="20" t="str">
        <f t="shared" si="11"/>
        <v/>
      </c>
      <c r="AV14" s="4"/>
      <c r="AW14" s="4"/>
      <c r="AX14" s="4"/>
      <c r="AY14" s="4"/>
    </row>
    <row r="15" spans="2:51" ht="14.1" customHeight="1" x14ac:dyDescent="0.25">
      <c r="B15" s="252"/>
      <c r="C15" s="21" t="s">
        <v>32</v>
      </c>
      <c r="D15" s="182"/>
      <c r="E15" s="183"/>
      <c r="F15" s="183"/>
      <c r="G15" s="184"/>
      <c r="H15" s="22" t="s">
        <v>33</v>
      </c>
      <c r="I15" s="22" t="s">
        <v>34</v>
      </c>
      <c r="J15" s="121" t="s">
        <v>35</v>
      </c>
      <c r="K15" s="123"/>
      <c r="L15" s="175"/>
      <c r="M15" s="113" t="s">
        <v>36</v>
      </c>
      <c r="N15" s="114"/>
      <c r="O15" s="175"/>
      <c r="P15" s="189" t="s">
        <v>37</v>
      </c>
      <c r="Q15" s="190"/>
      <c r="R15" s="175"/>
      <c r="S15" s="189" t="s">
        <v>38</v>
      </c>
      <c r="T15" s="190"/>
      <c r="U15" s="204"/>
      <c r="V15" s="9">
        <v>3</v>
      </c>
      <c r="W15" s="11"/>
      <c r="X15" s="12" t="str">
        <f t="shared" si="0"/>
        <v/>
      </c>
      <c r="Y15" s="13"/>
      <c r="Z15" s="14"/>
      <c r="AA15" s="12" t="str">
        <f t="shared" si="1"/>
        <v/>
      </c>
      <c r="AB15" s="13"/>
      <c r="AC15" s="14"/>
      <c r="AD15" s="12" t="str">
        <f t="shared" si="2"/>
        <v/>
      </c>
      <c r="AE15" s="13"/>
      <c r="AF15" s="14"/>
      <c r="AG15" s="12" t="str">
        <f t="shared" si="3"/>
        <v/>
      </c>
      <c r="AH15" s="13"/>
      <c r="AI15" s="14"/>
      <c r="AJ15" s="12" t="str">
        <f t="shared" si="4"/>
        <v/>
      </c>
      <c r="AK15" s="15"/>
      <c r="AL15" s="16" t="str">
        <f t="shared" si="5"/>
        <v/>
      </c>
      <c r="AM15" s="17" t="str">
        <f t="shared" si="6"/>
        <v/>
      </c>
      <c r="AN15" s="19" t="str">
        <f t="shared" si="9"/>
        <v/>
      </c>
      <c r="AO15" s="187" t="str">
        <f t="shared" si="10"/>
        <v/>
      </c>
      <c r="AP15" s="188"/>
      <c r="AQ15" s="18">
        <f t="shared" si="7"/>
        <v>0</v>
      </c>
      <c r="AR15" s="119">
        <f t="shared" si="8"/>
        <v>0</v>
      </c>
      <c r="AS15" s="119"/>
      <c r="AT15" s="20" t="str">
        <f t="shared" si="11"/>
        <v/>
      </c>
      <c r="AU15" s="20" t="str">
        <f t="shared" si="11"/>
        <v/>
      </c>
      <c r="AV15" s="4"/>
      <c r="AW15" s="4"/>
      <c r="AX15" s="4"/>
      <c r="AY15" s="4"/>
    </row>
    <row r="16" spans="2:51" ht="14.1" customHeight="1" x14ac:dyDescent="0.2">
      <c r="B16" s="252"/>
      <c r="C16" s="130" t="s">
        <v>39</v>
      </c>
      <c r="D16" s="132" t="s">
        <v>40</v>
      </c>
      <c r="E16" s="133"/>
      <c r="F16" s="133"/>
      <c r="G16" s="134"/>
      <c r="H16" s="138"/>
      <c r="I16" s="138"/>
      <c r="J16" s="140" t="str">
        <f>IF(W13&lt;&gt;"",IF(AL15&gt;AM15,1,0)+IF(AL18&gt;AM18,1,0)+IF(AL22&gt;AM22,1,0),"")</f>
        <v/>
      </c>
      <c r="K16" s="141"/>
      <c r="L16" s="175"/>
      <c r="M16" s="113" t="s">
        <v>32</v>
      </c>
      <c r="N16" s="114"/>
      <c r="O16" s="175"/>
      <c r="P16" s="189" t="s">
        <v>31</v>
      </c>
      <c r="Q16" s="190"/>
      <c r="R16" s="175"/>
      <c r="S16" s="189" t="s">
        <v>37</v>
      </c>
      <c r="T16" s="190"/>
      <c r="U16" s="204"/>
      <c r="V16" s="9">
        <v>4</v>
      </c>
      <c r="W16" s="11"/>
      <c r="X16" s="12" t="str">
        <f t="shared" si="0"/>
        <v/>
      </c>
      <c r="Y16" s="13"/>
      <c r="Z16" s="14"/>
      <c r="AA16" s="12" t="str">
        <f t="shared" si="1"/>
        <v/>
      </c>
      <c r="AB16" s="13"/>
      <c r="AC16" s="14"/>
      <c r="AD16" s="12" t="str">
        <f t="shared" si="2"/>
        <v/>
      </c>
      <c r="AE16" s="13"/>
      <c r="AF16" s="14"/>
      <c r="AG16" s="12" t="str">
        <f t="shared" si="3"/>
        <v/>
      </c>
      <c r="AH16" s="13"/>
      <c r="AI16" s="14"/>
      <c r="AJ16" s="12" t="str">
        <f t="shared" si="4"/>
        <v/>
      </c>
      <c r="AK16" s="15"/>
      <c r="AL16" s="16" t="str">
        <f t="shared" si="5"/>
        <v/>
      </c>
      <c r="AM16" s="17" t="str">
        <f t="shared" si="6"/>
        <v/>
      </c>
      <c r="AN16" s="19" t="str">
        <f t="shared" si="9"/>
        <v/>
      </c>
      <c r="AO16" s="187" t="str">
        <f t="shared" si="10"/>
        <v/>
      </c>
      <c r="AP16" s="188"/>
      <c r="AQ16" s="18">
        <f t="shared" si="7"/>
        <v>0</v>
      </c>
      <c r="AR16" s="119">
        <f t="shared" si="8"/>
        <v>0</v>
      </c>
      <c r="AS16" s="119"/>
      <c r="AT16" s="20" t="str">
        <f t="shared" si="11"/>
        <v/>
      </c>
      <c r="AU16" s="20" t="str">
        <f t="shared" si="11"/>
        <v/>
      </c>
      <c r="AV16" s="4"/>
      <c r="AW16" s="4"/>
      <c r="AX16" s="4"/>
      <c r="AY16" s="4"/>
    </row>
    <row r="17" spans="2:51" ht="14.1" customHeight="1" x14ac:dyDescent="0.2">
      <c r="B17" s="252"/>
      <c r="C17" s="131"/>
      <c r="D17" s="135"/>
      <c r="E17" s="136"/>
      <c r="F17" s="136"/>
      <c r="G17" s="137"/>
      <c r="H17" s="139"/>
      <c r="I17" s="139"/>
      <c r="J17" s="142"/>
      <c r="K17" s="143"/>
      <c r="L17" s="175"/>
      <c r="M17" s="113" t="s">
        <v>41</v>
      </c>
      <c r="N17" s="114"/>
      <c r="O17" s="175"/>
      <c r="P17" s="189" t="s">
        <v>42</v>
      </c>
      <c r="Q17" s="190"/>
      <c r="R17" s="175"/>
      <c r="S17" s="189" t="s">
        <v>43</v>
      </c>
      <c r="T17" s="190"/>
      <c r="U17" s="204"/>
      <c r="V17" s="9">
        <v>5</v>
      </c>
      <c r="W17" s="11"/>
      <c r="X17" s="12" t="str">
        <f t="shared" si="0"/>
        <v/>
      </c>
      <c r="Y17" s="13"/>
      <c r="Z17" s="14"/>
      <c r="AA17" s="12" t="str">
        <f t="shared" si="1"/>
        <v/>
      </c>
      <c r="AB17" s="13"/>
      <c r="AC17" s="14"/>
      <c r="AD17" s="12" t="str">
        <f t="shared" si="2"/>
        <v/>
      </c>
      <c r="AE17" s="13"/>
      <c r="AF17" s="14"/>
      <c r="AG17" s="12" t="str">
        <f t="shared" si="3"/>
        <v/>
      </c>
      <c r="AH17" s="13"/>
      <c r="AI17" s="14"/>
      <c r="AJ17" s="12" t="str">
        <f t="shared" si="4"/>
        <v/>
      </c>
      <c r="AK17" s="15"/>
      <c r="AL17" s="16" t="str">
        <f t="shared" si="5"/>
        <v/>
      </c>
      <c r="AM17" s="17" t="str">
        <f t="shared" si="6"/>
        <v/>
      </c>
      <c r="AN17" s="19" t="str">
        <f t="shared" si="9"/>
        <v/>
      </c>
      <c r="AO17" s="187" t="str">
        <f t="shared" si="10"/>
        <v/>
      </c>
      <c r="AP17" s="188"/>
      <c r="AQ17" s="18">
        <f t="shared" si="7"/>
        <v>0</v>
      </c>
      <c r="AR17" s="119">
        <f t="shared" si="8"/>
        <v>0</v>
      </c>
      <c r="AS17" s="119"/>
      <c r="AT17" s="20" t="str">
        <f t="shared" si="11"/>
        <v/>
      </c>
      <c r="AU17" s="20" t="str">
        <f t="shared" si="11"/>
        <v/>
      </c>
      <c r="AV17" s="4"/>
      <c r="AW17" s="4"/>
      <c r="AX17" s="4"/>
      <c r="AY17" s="4"/>
    </row>
    <row r="18" spans="2:51" ht="14.1" customHeight="1" x14ac:dyDescent="0.2">
      <c r="B18" s="252"/>
      <c r="C18" s="130" t="s">
        <v>44</v>
      </c>
      <c r="D18" s="132"/>
      <c r="E18" s="133"/>
      <c r="F18" s="133"/>
      <c r="G18" s="134"/>
      <c r="H18" s="138"/>
      <c r="I18" s="138"/>
      <c r="J18" s="140" t="str">
        <f>IF(W13&lt;&gt;"",IF(AL14&gt;AM14,1,0)+IF(AL17&gt;AM17,1,0)+IF(AL21&gt;AM21,1,0),"")</f>
        <v/>
      </c>
      <c r="K18" s="141"/>
      <c r="L18" s="175"/>
      <c r="M18" s="113" t="s">
        <v>45</v>
      </c>
      <c r="N18" s="114"/>
      <c r="O18" s="175"/>
      <c r="P18" s="189" t="s">
        <v>46</v>
      </c>
      <c r="Q18" s="190"/>
      <c r="R18" s="175"/>
      <c r="S18" s="189" t="s">
        <v>27</v>
      </c>
      <c r="T18" s="190"/>
      <c r="U18" s="204"/>
      <c r="V18" s="9">
        <v>6</v>
      </c>
      <c r="W18" s="11"/>
      <c r="X18" s="12" t="str">
        <f t="shared" si="0"/>
        <v/>
      </c>
      <c r="Y18" s="13"/>
      <c r="Z18" s="14"/>
      <c r="AA18" s="12" t="str">
        <f t="shared" si="1"/>
        <v/>
      </c>
      <c r="AB18" s="13"/>
      <c r="AC18" s="14"/>
      <c r="AD18" s="12" t="str">
        <f t="shared" si="2"/>
        <v/>
      </c>
      <c r="AE18" s="13"/>
      <c r="AF18" s="14"/>
      <c r="AG18" s="12" t="str">
        <f t="shared" si="3"/>
        <v/>
      </c>
      <c r="AH18" s="13"/>
      <c r="AI18" s="14"/>
      <c r="AJ18" s="12" t="str">
        <f t="shared" si="4"/>
        <v/>
      </c>
      <c r="AK18" s="15"/>
      <c r="AL18" s="16" t="str">
        <f t="shared" si="5"/>
        <v/>
      </c>
      <c r="AM18" s="17" t="str">
        <f t="shared" si="6"/>
        <v/>
      </c>
      <c r="AN18" s="19" t="str">
        <f t="shared" si="9"/>
        <v/>
      </c>
      <c r="AO18" s="187" t="str">
        <f t="shared" si="10"/>
        <v/>
      </c>
      <c r="AP18" s="188"/>
      <c r="AQ18" s="18">
        <f t="shared" si="7"/>
        <v>0</v>
      </c>
      <c r="AR18" s="119">
        <f t="shared" si="8"/>
        <v>0</v>
      </c>
      <c r="AS18" s="119"/>
      <c r="AT18" s="20" t="str">
        <f t="shared" si="11"/>
        <v/>
      </c>
      <c r="AU18" s="20" t="str">
        <f t="shared" si="11"/>
        <v/>
      </c>
      <c r="AV18" s="4"/>
      <c r="AW18" s="4"/>
      <c r="AX18" s="4"/>
      <c r="AY18" s="4"/>
    </row>
    <row r="19" spans="2:51" ht="14.1" customHeight="1" x14ac:dyDescent="0.2">
      <c r="B19" s="252"/>
      <c r="C19" s="131"/>
      <c r="D19" s="135"/>
      <c r="E19" s="136"/>
      <c r="F19" s="136"/>
      <c r="G19" s="137"/>
      <c r="H19" s="139"/>
      <c r="I19" s="139"/>
      <c r="J19" s="142"/>
      <c r="K19" s="143"/>
      <c r="L19" s="175"/>
      <c r="M19" s="127" t="s">
        <v>47</v>
      </c>
      <c r="N19" s="128"/>
      <c r="O19" s="175"/>
      <c r="P19" s="189" t="s">
        <v>32</v>
      </c>
      <c r="Q19" s="190"/>
      <c r="R19" s="175"/>
      <c r="S19" s="189" t="s">
        <v>42</v>
      </c>
      <c r="T19" s="190"/>
      <c r="U19" s="204"/>
      <c r="V19" s="9">
        <v>7</v>
      </c>
      <c r="W19" s="11"/>
      <c r="X19" s="12" t="str">
        <f t="shared" si="0"/>
        <v/>
      </c>
      <c r="Y19" s="13"/>
      <c r="Z19" s="14"/>
      <c r="AA19" s="12" t="str">
        <f t="shared" si="1"/>
        <v/>
      </c>
      <c r="AB19" s="13"/>
      <c r="AC19" s="14"/>
      <c r="AD19" s="12" t="str">
        <f t="shared" si="2"/>
        <v/>
      </c>
      <c r="AE19" s="13"/>
      <c r="AF19" s="14"/>
      <c r="AG19" s="12" t="str">
        <f t="shared" si="3"/>
        <v/>
      </c>
      <c r="AH19" s="13"/>
      <c r="AI19" s="14"/>
      <c r="AJ19" s="12" t="str">
        <f t="shared" si="4"/>
        <v/>
      </c>
      <c r="AK19" s="15"/>
      <c r="AL19" s="16" t="str">
        <f t="shared" si="5"/>
        <v/>
      </c>
      <c r="AM19" s="17" t="str">
        <f t="shared" si="6"/>
        <v/>
      </c>
      <c r="AN19" s="19" t="str">
        <f t="shared" si="9"/>
        <v/>
      </c>
      <c r="AO19" s="187" t="str">
        <f t="shared" si="10"/>
        <v/>
      </c>
      <c r="AP19" s="188"/>
      <c r="AQ19" s="18">
        <f t="shared" si="7"/>
        <v>0</v>
      </c>
      <c r="AR19" s="119">
        <f t="shared" si="8"/>
        <v>0</v>
      </c>
      <c r="AS19" s="119"/>
      <c r="AT19" s="20" t="str">
        <f t="shared" si="11"/>
        <v/>
      </c>
      <c r="AU19" s="20" t="str">
        <f t="shared" si="11"/>
        <v/>
      </c>
      <c r="AV19" s="4"/>
      <c r="AW19" s="4"/>
      <c r="AX19" s="4"/>
      <c r="AY19" s="4"/>
    </row>
    <row r="20" spans="2:51" ht="14.1" customHeight="1" x14ac:dyDescent="0.2">
      <c r="B20" s="252"/>
      <c r="C20" s="130" t="s">
        <v>48</v>
      </c>
      <c r="D20" s="132"/>
      <c r="E20" s="133"/>
      <c r="F20" s="133"/>
      <c r="G20" s="134"/>
      <c r="H20" s="138"/>
      <c r="I20" s="138"/>
      <c r="J20" s="140" t="str">
        <f>IF(W13&lt;&gt;"",IF(AL13&gt;AM13,1,0)+IF(AL16&gt;AM16,1,0)+IF(AL20&gt;AM20,1,0),"")</f>
        <v/>
      </c>
      <c r="K20" s="141"/>
      <c r="L20" s="175"/>
      <c r="M20" s="191"/>
      <c r="N20" s="191"/>
      <c r="O20" s="175"/>
      <c r="P20" s="189" t="s">
        <v>49</v>
      </c>
      <c r="Q20" s="190"/>
      <c r="R20" s="175"/>
      <c r="S20" s="189" t="s">
        <v>50</v>
      </c>
      <c r="T20" s="190"/>
      <c r="U20" s="204"/>
      <c r="V20" s="9">
        <v>8</v>
      </c>
      <c r="W20" s="11"/>
      <c r="X20" s="12" t="str">
        <f t="shared" si="0"/>
        <v/>
      </c>
      <c r="Y20" s="13"/>
      <c r="Z20" s="14"/>
      <c r="AA20" s="12" t="str">
        <f t="shared" si="1"/>
        <v/>
      </c>
      <c r="AB20" s="13"/>
      <c r="AC20" s="14"/>
      <c r="AD20" s="12" t="str">
        <f t="shared" si="2"/>
        <v/>
      </c>
      <c r="AE20" s="13"/>
      <c r="AF20" s="14"/>
      <c r="AG20" s="12" t="str">
        <f t="shared" si="3"/>
        <v/>
      </c>
      <c r="AH20" s="13"/>
      <c r="AI20" s="14"/>
      <c r="AJ20" s="12" t="str">
        <f t="shared" si="4"/>
        <v/>
      </c>
      <c r="AK20" s="15"/>
      <c r="AL20" s="16" t="str">
        <f t="shared" si="5"/>
        <v/>
      </c>
      <c r="AM20" s="17" t="str">
        <f t="shared" si="6"/>
        <v/>
      </c>
      <c r="AN20" s="19" t="str">
        <f t="shared" si="9"/>
        <v/>
      </c>
      <c r="AO20" s="187" t="str">
        <f t="shared" si="10"/>
        <v/>
      </c>
      <c r="AP20" s="188"/>
      <c r="AQ20" s="18">
        <f t="shared" si="7"/>
        <v>0</v>
      </c>
      <c r="AR20" s="119">
        <f t="shared" si="8"/>
        <v>0</v>
      </c>
      <c r="AS20" s="119"/>
      <c r="AT20" s="20" t="str">
        <f t="shared" si="11"/>
        <v/>
      </c>
      <c r="AU20" s="20" t="str">
        <f t="shared" si="11"/>
        <v/>
      </c>
      <c r="AV20" s="4"/>
      <c r="AW20" s="4"/>
      <c r="AX20" s="4"/>
      <c r="AY20" s="4"/>
    </row>
    <row r="21" spans="2:51" ht="14.1" customHeight="1" x14ac:dyDescent="0.2">
      <c r="B21" s="252"/>
      <c r="C21" s="131"/>
      <c r="D21" s="135"/>
      <c r="E21" s="136"/>
      <c r="F21" s="136"/>
      <c r="G21" s="137"/>
      <c r="H21" s="139"/>
      <c r="I21" s="139"/>
      <c r="J21" s="142"/>
      <c r="K21" s="143"/>
      <c r="L21" s="175"/>
      <c r="M21" s="175"/>
      <c r="N21" s="175"/>
      <c r="O21" s="175"/>
      <c r="P21" s="189" t="s">
        <v>51</v>
      </c>
      <c r="Q21" s="190"/>
      <c r="R21" s="175"/>
      <c r="S21" s="189" t="s">
        <v>52</v>
      </c>
      <c r="T21" s="190"/>
      <c r="U21" s="204"/>
      <c r="V21" s="9">
        <v>9</v>
      </c>
      <c r="W21" s="11"/>
      <c r="X21" s="12" t="str">
        <f t="shared" si="0"/>
        <v/>
      </c>
      <c r="Y21" s="13"/>
      <c r="Z21" s="14"/>
      <c r="AA21" s="12" t="str">
        <f t="shared" si="1"/>
        <v/>
      </c>
      <c r="AB21" s="13"/>
      <c r="AC21" s="14"/>
      <c r="AD21" s="12" t="str">
        <f t="shared" si="2"/>
        <v/>
      </c>
      <c r="AE21" s="13"/>
      <c r="AF21" s="14"/>
      <c r="AG21" s="12" t="str">
        <f t="shared" si="3"/>
        <v/>
      </c>
      <c r="AH21" s="13"/>
      <c r="AI21" s="14"/>
      <c r="AJ21" s="12" t="str">
        <f t="shared" si="4"/>
        <v/>
      </c>
      <c r="AK21" s="15"/>
      <c r="AL21" s="16" t="str">
        <f t="shared" si="5"/>
        <v/>
      </c>
      <c r="AM21" s="17" t="str">
        <f t="shared" si="6"/>
        <v/>
      </c>
      <c r="AN21" s="19" t="str">
        <f t="shared" si="9"/>
        <v/>
      </c>
      <c r="AO21" s="187" t="str">
        <f t="shared" si="10"/>
        <v/>
      </c>
      <c r="AP21" s="188"/>
      <c r="AQ21" s="18">
        <f t="shared" si="7"/>
        <v>0</v>
      </c>
      <c r="AR21" s="119">
        <f t="shared" si="8"/>
        <v>0</v>
      </c>
      <c r="AS21" s="119"/>
      <c r="AT21" s="20" t="str">
        <f t="shared" si="11"/>
        <v/>
      </c>
      <c r="AU21" s="20" t="str">
        <f t="shared" si="11"/>
        <v/>
      </c>
      <c r="AV21" s="4"/>
      <c r="AW21" s="4"/>
      <c r="AX21" s="4"/>
      <c r="AY21" s="4"/>
    </row>
    <row r="22" spans="2:51" ht="14.1" customHeight="1" x14ac:dyDescent="0.2">
      <c r="B22" s="252"/>
      <c r="C22" s="130" t="s">
        <v>32</v>
      </c>
      <c r="D22" s="132"/>
      <c r="E22" s="133"/>
      <c r="F22" s="133"/>
      <c r="G22" s="134"/>
      <c r="H22" s="138"/>
      <c r="I22" s="138"/>
      <c r="J22" s="140" t="str">
        <f>IF(W13&lt;&gt;"",IF(AL19&gt;AM19,1,0),"")</f>
        <v/>
      </c>
      <c r="K22" s="141"/>
      <c r="L22" s="175"/>
      <c r="M22" s="175"/>
      <c r="N22" s="175"/>
      <c r="O22" s="175"/>
      <c r="P22" s="189" t="s">
        <v>53</v>
      </c>
      <c r="Q22" s="190"/>
      <c r="R22" s="175"/>
      <c r="S22" s="189" t="s">
        <v>54</v>
      </c>
      <c r="T22" s="190"/>
      <c r="U22" s="204"/>
      <c r="V22" s="9">
        <v>10</v>
      </c>
      <c r="W22" s="11"/>
      <c r="X22" s="12" t="str">
        <f t="shared" si="0"/>
        <v/>
      </c>
      <c r="Y22" s="13"/>
      <c r="Z22" s="14"/>
      <c r="AA22" s="12" t="str">
        <f t="shared" si="1"/>
        <v/>
      </c>
      <c r="AB22" s="13"/>
      <c r="AC22" s="14"/>
      <c r="AD22" s="12" t="str">
        <f t="shared" si="2"/>
        <v/>
      </c>
      <c r="AE22" s="13"/>
      <c r="AF22" s="14"/>
      <c r="AG22" s="12" t="str">
        <f t="shared" si="3"/>
        <v/>
      </c>
      <c r="AH22" s="13"/>
      <c r="AI22" s="14"/>
      <c r="AJ22" s="12" t="str">
        <f t="shared" si="4"/>
        <v/>
      </c>
      <c r="AK22" s="15"/>
      <c r="AL22" s="16" t="str">
        <f t="shared" si="5"/>
        <v/>
      </c>
      <c r="AM22" s="17" t="str">
        <f t="shared" si="6"/>
        <v/>
      </c>
      <c r="AN22" s="19" t="str">
        <f t="shared" si="9"/>
        <v/>
      </c>
      <c r="AO22" s="187" t="str">
        <f t="shared" si="10"/>
        <v/>
      </c>
      <c r="AP22" s="188"/>
      <c r="AQ22" s="18">
        <f t="shared" si="7"/>
        <v>0</v>
      </c>
      <c r="AR22" s="119">
        <f t="shared" si="8"/>
        <v>0</v>
      </c>
      <c r="AS22" s="119"/>
      <c r="AT22" s="20" t="str">
        <f t="shared" si="11"/>
        <v/>
      </c>
      <c r="AU22" s="20" t="str">
        <f t="shared" si="11"/>
        <v/>
      </c>
      <c r="AV22" s="4"/>
      <c r="AW22" s="4"/>
      <c r="AX22" s="4"/>
      <c r="AY22" s="4"/>
    </row>
    <row r="23" spans="2:51" ht="14.1" customHeight="1" x14ac:dyDescent="0.2">
      <c r="B23" s="252"/>
      <c r="C23" s="131"/>
      <c r="D23" s="135"/>
      <c r="E23" s="136"/>
      <c r="F23" s="136"/>
      <c r="G23" s="137"/>
      <c r="H23" s="139"/>
      <c r="I23" s="139"/>
      <c r="J23" s="142"/>
      <c r="K23" s="143"/>
      <c r="L23" s="175"/>
      <c r="M23" s="175"/>
      <c r="N23" s="175"/>
      <c r="O23" s="175"/>
      <c r="P23" s="202" t="s">
        <v>55</v>
      </c>
      <c r="Q23" s="203"/>
      <c r="R23" s="175"/>
      <c r="S23" s="189" t="s">
        <v>30</v>
      </c>
      <c r="T23" s="190"/>
      <c r="U23" s="204"/>
      <c r="V23" s="9">
        <v>11</v>
      </c>
      <c r="W23" s="11"/>
      <c r="X23" s="12" t="str">
        <f t="shared" si="0"/>
        <v/>
      </c>
      <c r="Y23" s="13"/>
      <c r="Z23" s="14"/>
      <c r="AA23" s="12" t="str">
        <f t="shared" si="1"/>
        <v/>
      </c>
      <c r="AB23" s="13"/>
      <c r="AC23" s="14"/>
      <c r="AD23" s="12" t="str">
        <f t="shared" si="2"/>
        <v/>
      </c>
      <c r="AE23" s="13"/>
      <c r="AF23" s="14"/>
      <c r="AG23" s="12" t="str">
        <f t="shared" si="3"/>
        <v/>
      </c>
      <c r="AH23" s="13"/>
      <c r="AI23" s="14"/>
      <c r="AJ23" s="12" t="str">
        <f t="shared" si="4"/>
        <v/>
      </c>
      <c r="AK23" s="15"/>
      <c r="AL23" s="16" t="str">
        <f t="shared" si="5"/>
        <v/>
      </c>
      <c r="AM23" s="17" t="str">
        <f t="shared" si="6"/>
        <v/>
      </c>
      <c r="AN23" s="19" t="str">
        <f t="shared" si="9"/>
        <v/>
      </c>
      <c r="AO23" s="187" t="str">
        <f t="shared" si="10"/>
        <v/>
      </c>
      <c r="AP23" s="188"/>
      <c r="AQ23" s="18">
        <f t="shared" si="7"/>
        <v>0</v>
      </c>
      <c r="AR23" s="119">
        <f t="shared" si="8"/>
        <v>0</v>
      </c>
      <c r="AS23" s="119"/>
      <c r="AT23" s="20" t="str">
        <f t="shared" si="11"/>
        <v/>
      </c>
      <c r="AU23" s="20" t="str">
        <f t="shared" si="11"/>
        <v/>
      </c>
      <c r="AV23" s="4"/>
      <c r="AW23" s="4"/>
      <c r="AX23" s="4"/>
      <c r="AY23" s="4"/>
    </row>
    <row r="24" spans="2:51" ht="14.1" customHeight="1" x14ac:dyDescent="0.2">
      <c r="B24" s="252"/>
      <c r="C24" s="23"/>
      <c r="D24" s="207"/>
      <c r="E24" s="207"/>
      <c r="F24" s="207"/>
      <c r="G24" s="207"/>
      <c r="H24" s="207"/>
      <c r="I24" s="207"/>
      <c r="J24" s="207"/>
      <c r="K24" s="207"/>
      <c r="L24" s="175"/>
      <c r="M24" s="175"/>
      <c r="N24" s="175"/>
      <c r="O24" s="175"/>
      <c r="P24" s="200" t="s">
        <v>13</v>
      </c>
      <c r="Q24" s="201"/>
      <c r="R24" s="175"/>
      <c r="S24" s="189" t="s">
        <v>46</v>
      </c>
      <c r="T24" s="190"/>
      <c r="U24" s="204"/>
      <c r="V24" s="9">
        <v>12</v>
      </c>
      <c r="W24" s="11"/>
      <c r="X24" s="12" t="str">
        <f t="shared" si="0"/>
        <v/>
      </c>
      <c r="Y24" s="13"/>
      <c r="Z24" s="14"/>
      <c r="AA24" s="12" t="str">
        <f t="shared" si="1"/>
        <v/>
      </c>
      <c r="AB24" s="13"/>
      <c r="AC24" s="14"/>
      <c r="AD24" s="12" t="str">
        <f t="shared" si="2"/>
        <v/>
      </c>
      <c r="AE24" s="13"/>
      <c r="AF24" s="14"/>
      <c r="AG24" s="12" t="str">
        <f t="shared" si="3"/>
        <v/>
      </c>
      <c r="AH24" s="13"/>
      <c r="AI24" s="14"/>
      <c r="AJ24" s="12" t="str">
        <f t="shared" si="4"/>
        <v/>
      </c>
      <c r="AK24" s="15"/>
      <c r="AL24" s="16" t="str">
        <f t="shared" si="5"/>
        <v/>
      </c>
      <c r="AM24" s="17" t="str">
        <f t="shared" si="6"/>
        <v/>
      </c>
      <c r="AN24" s="19" t="str">
        <f t="shared" si="9"/>
        <v/>
      </c>
      <c r="AO24" s="187" t="str">
        <f t="shared" si="10"/>
        <v/>
      </c>
      <c r="AP24" s="188"/>
      <c r="AQ24" s="18">
        <f t="shared" si="7"/>
        <v>0</v>
      </c>
      <c r="AR24" s="119">
        <f t="shared" si="8"/>
        <v>0</v>
      </c>
      <c r="AS24" s="119"/>
      <c r="AT24" s="20" t="str">
        <f t="shared" si="11"/>
        <v/>
      </c>
      <c r="AU24" s="20" t="str">
        <f t="shared" si="11"/>
        <v/>
      </c>
      <c r="AV24" s="4"/>
      <c r="AW24" s="4"/>
      <c r="AX24" s="4"/>
      <c r="AY24" s="4"/>
    </row>
    <row r="25" spans="2:51" ht="14.1" customHeight="1" x14ac:dyDescent="0.2">
      <c r="B25" s="252"/>
      <c r="C25" s="144" t="s">
        <v>56</v>
      </c>
      <c r="D25" s="146"/>
      <c r="E25" s="146"/>
      <c r="F25" s="146"/>
      <c r="G25" s="146"/>
      <c r="H25" s="146"/>
      <c r="I25" s="146"/>
      <c r="J25" s="146"/>
      <c r="K25" s="145"/>
      <c r="L25" s="175"/>
      <c r="M25" s="175"/>
      <c r="N25" s="175"/>
      <c r="O25" s="175"/>
      <c r="P25" s="191"/>
      <c r="Q25" s="191"/>
      <c r="R25" s="175"/>
      <c r="S25" s="189" t="s">
        <v>57</v>
      </c>
      <c r="T25" s="190"/>
      <c r="U25" s="204"/>
      <c r="V25" s="9">
        <v>13</v>
      </c>
      <c r="W25" s="11"/>
      <c r="X25" s="12" t="str">
        <f t="shared" si="0"/>
        <v/>
      </c>
      <c r="Y25" s="13"/>
      <c r="Z25" s="14"/>
      <c r="AA25" s="12" t="str">
        <f t="shared" si="1"/>
        <v/>
      </c>
      <c r="AB25" s="13"/>
      <c r="AC25" s="14"/>
      <c r="AD25" s="12" t="str">
        <f t="shared" si="2"/>
        <v/>
      </c>
      <c r="AE25" s="13"/>
      <c r="AF25" s="14"/>
      <c r="AG25" s="12" t="str">
        <f t="shared" si="3"/>
        <v/>
      </c>
      <c r="AH25" s="13"/>
      <c r="AI25" s="14"/>
      <c r="AJ25" s="12" t="str">
        <f t="shared" si="4"/>
        <v/>
      </c>
      <c r="AK25" s="15"/>
      <c r="AL25" s="16" t="str">
        <f t="shared" si="5"/>
        <v/>
      </c>
      <c r="AM25" s="17" t="str">
        <f t="shared" si="6"/>
        <v/>
      </c>
      <c r="AN25" s="19" t="str">
        <f t="shared" si="9"/>
        <v/>
      </c>
      <c r="AO25" s="187" t="str">
        <f t="shared" si="10"/>
        <v/>
      </c>
      <c r="AP25" s="188"/>
      <c r="AQ25" s="18">
        <f t="shared" si="7"/>
        <v>0</v>
      </c>
      <c r="AR25" s="119">
        <f t="shared" si="8"/>
        <v>0</v>
      </c>
      <c r="AS25" s="119"/>
      <c r="AT25" s="20" t="str">
        <f t="shared" si="11"/>
        <v/>
      </c>
      <c r="AU25" s="20" t="str">
        <f t="shared" si="11"/>
        <v/>
      </c>
      <c r="AV25" s="4"/>
      <c r="AW25" s="4"/>
      <c r="AX25" s="4"/>
      <c r="AY25" s="4"/>
    </row>
    <row r="26" spans="2:51" ht="14.1" customHeight="1" x14ac:dyDescent="0.2">
      <c r="B26" s="252"/>
      <c r="C26" s="192" t="s">
        <v>24</v>
      </c>
      <c r="D26" s="194"/>
      <c r="E26" s="195"/>
      <c r="F26" s="195"/>
      <c r="G26" s="198"/>
      <c r="H26" s="130" t="s">
        <v>25</v>
      </c>
      <c r="I26" s="194"/>
      <c r="J26" s="195"/>
      <c r="K26" s="198"/>
      <c r="L26" s="175"/>
      <c r="M26" s="175"/>
      <c r="N26" s="175"/>
      <c r="O26" s="175"/>
      <c r="P26" s="175"/>
      <c r="Q26" s="175"/>
      <c r="R26" s="175"/>
      <c r="S26" s="189" t="s">
        <v>49</v>
      </c>
      <c r="T26" s="190"/>
      <c r="U26" s="204"/>
      <c r="V26" s="9">
        <v>14</v>
      </c>
      <c r="W26" s="11"/>
      <c r="X26" s="12" t="str">
        <f t="shared" si="0"/>
        <v/>
      </c>
      <c r="Y26" s="13"/>
      <c r="Z26" s="14"/>
      <c r="AA26" s="12" t="str">
        <f t="shared" si="1"/>
        <v/>
      </c>
      <c r="AB26" s="13"/>
      <c r="AC26" s="14"/>
      <c r="AD26" s="12" t="str">
        <f t="shared" si="2"/>
        <v/>
      </c>
      <c r="AE26" s="13"/>
      <c r="AF26" s="14"/>
      <c r="AG26" s="12" t="str">
        <f t="shared" si="3"/>
        <v/>
      </c>
      <c r="AH26" s="13"/>
      <c r="AI26" s="14"/>
      <c r="AJ26" s="12" t="str">
        <f t="shared" si="4"/>
        <v/>
      </c>
      <c r="AK26" s="15"/>
      <c r="AL26" s="16" t="str">
        <f t="shared" si="5"/>
        <v/>
      </c>
      <c r="AM26" s="17" t="str">
        <f t="shared" si="6"/>
        <v/>
      </c>
      <c r="AN26" s="19" t="str">
        <f t="shared" si="9"/>
        <v/>
      </c>
      <c r="AO26" s="187" t="str">
        <f t="shared" si="10"/>
        <v/>
      </c>
      <c r="AP26" s="188"/>
      <c r="AQ26" s="18">
        <f t="shared" si="7"/>
        <v>0</v>
      </c>
      <c r="AR26" s="119">
        <f t="shared" si="8"/>
        <v>0</v>
      </c>
      <c r="AS26" s="119"/>
      <c r="AT26" s="20" t="str">
        <f t="shared" si="11"/>
        <v/>
      </c>
      <c r="AU26" s="20" t="str">
        <f t="shared" si="11"/>
        <v/>
      </c>
      <c r="AV26" s="4"/>
      <c r="AW26" s="4"/>
      <c r="AX26" s="4"/>
      <c r="AY26" s="4"/>
    </row>
    <row r="27" spans="2:51" ht="14.1" customHeight="1" x14ac:dyDescent="0.2">
      <c r="B27" s="252"/>
      <c r="C27" s="193"/>
      <c r="D27" s="196"/>
      <c r="E27" s="197"/>
      <c r="F27" s="197"/>
      <c r="G27" s="199"/>
      <c r="H27" s="131"/>
      <c r="I27" s="196"/>
      <c r="J27" s="197"/>
      <c r="K27" s="199"/>
      <c r="L27" s="175"/>
      <c r="M27" s="175"/>
      <c r="N27" s="175"/>
      <c r="O27" s="175"/>
      <c r="P27" s="175"/>
      <c r="Q27" s="175"/>
      <c r="R27" s="175"/>
      <c r="S27" s="189" t="s">
        <v>51</v>
      </c>
      <c r="T27" s="190"/>
      <c r="U27" s="204"/>
      <c r="V27" s="9">
        <v>15</v>
      </c>
      <c r="W27" s="11"/>
      <c r="X27" s="12" t="str">
        <f t="shared" si="0"/>
        <v/>
      </c>
      <c r="Y27" s="13"/>
      <c r="Z27" s="14"/>
      <c r="AA27" s="12" t="str">
        <f t="shared" si="1"/>
        <v/>
      </c>
      <c r="AB27" s="13"/>
      <c r="AC27" s="14"/>
      <c r="AD27" s="12" t="str">
        <f t="shared" si="2"/>
        <v/>
      </c>
      <c r="AE27" s="13"/>
      <c r="AF27" s="14"/>
      <c r="AG27" s="12" t="str">
        <f t="shared" si="3"/>
        <v/>
      </c>
      <c r="AH27" s="13"/>
      <c r="AI27" s="14"/>
      <c r="AJ27" s="12" t="str">
        <f t="shared" si="4"/>
        <v/>
      </c>
      <c r="AK27" s="15"/>
      <c r="AL27" s="16" t="str">
        <f t="shared" si="5"/>
        <v/>
      </c>
      <c r="AM27" s="17" t="str">
        <f t="shared" si="6"/>
        <v/>
      </c>
      <c r="AN27" s="19" t="str">
        <f t="shared" si="9"/>
        <v/>
      </c>
      <c r="AO27" s="187" t="str">
        <f t="shared" si="10"/>
        <v/>
      </c>
      <c r="AP27" s="188"/>
      <c r="AQ27" s="18">
        <f t="shared" si="7"/>
        <v>0</v>
      </c>
      <c r="AR27" s="119">
        <f t="shared" si="8"/>
        <v>0</v>
      </c>
      <c r="AS27" s="119"/>
      <c r="AT27" s="20" t="str">
        <f t="shared" si="11"/>
        <v/>
      </c>
      <c r="AU27" s="20" t="str">
        <f t="shared" si="11"/>
        <v/>
      </c>
      <c r="AV27" s="4"/>
      <c r="AW27" s="4"/>
      <c r="AX27" s="4"/>
      <c r="AY27" s="4"/>
    </row>
    <row r="28" spans="2:51" ht="14.1" customHeight="1" x14ac:dyDescent="0.25">
      <c r="B28" s="252"/>
      <c r="C28" s="21" t="s">
        <v>32</v>
      </c>
      <c r="D28" s="182"/>
      <c r="E28" s="183"/>
      <c r="F28" s="183"/>
      <c r="G28" s="184"/>
      <c r="H28" s="22" t="s">
        <v>33</v>
      </c>
      <c r="I28" s="22" t="s">
        <v>34</v>
      </c>
      <c r="J28" s="121" t="s">
        <v>35</v>
      </c>
      <c r="K28" s="123"/>
      <c r="L28" s="175"/>
      <c r="M28" s="175"/>
      <c r="N28" s="175"/>
      <c r="O28" s="175"/>
      <c r="P28" s="175"/>
      <c r="Q28" s="175"/>
      <c r="R28" s="175"/>
      <c r="S28" s="185" t="s">
        <v>53</v>
      </c>
      <c r="T28" s="186"/>
      <c r="U28" s="204"/>
      <c r="V28" s="9">
        <v>16</v>
      </c>
      <c r="W28" s="11"/>
      <c r="X28" s="12" t="str">
        <f t="shared" si="0"/>
        <v/>
      </c>
      <c r="Y28" s="13"/>
      <c r="Z28" s="14"/>
      <c r="AA28" s="12" t="str">
        <f t="shared" si="1"/>
        <v/>
      </c>
      <c r="AB28" s="13"/>
      <c r="AC28" s="14"/>
      <c r="AD28" s="12" t="str">
        <f t="shared" si="2"/>
        <v/>
      </c>
      <c r="AE28" s="13"/>
      <c r="AF28" s="14"/>
      <c r="AG28" s="12" t="str">
        <f t="shared" si="3"/>
        <v/>
      </c>
      <c r="AH28" s="13"/>
      <c r="AI28" s="14"/>
      <c r="AJ28" s="12" t="str">
        <f t="shared" si="4"/>
        <v/>
      </c>
      <c r="AK28" s="15"/>
      <c r="AL28" s="16" t="str">
        <f t="shared" si="5"/>
        <v/>
      </c>
      <c r="AM28" s="17" t="str">
        <f t="shared" si="6"/>
        <v/>
      </c>
      <c r="AN28" s="19" t="str">
        <f t="shared" si="9"/>
        <v/>
      </c>
      <c r="AO28" s="187" t="str">
        <f>AU28</f>
        <v/>
      </c>
      <c r="AP28" s="188"/>
      <c r="AQ28" s="18">
        <f t="shared" si="7"/>
        <v>0</v>
      </c>
      <c r="AR28" s="119">
        <f t="shared" si="8"/>
        <v>0</v>
      </c>
      <c r="AS28" s="119"/>
      <c r="AT28" s="20" t="str">
        <f t="shared" si="11"/>
        <v/>
      </c>
      <c r="AU28" s="20" t="str">
        <f t="shared" si="11"/>
        <v/>
      </c>
      <c r="AV28" s="4"/>
      <c r="AW28" s="4"/>
      <c r="AX28" s="4"/>
      <c r="AY28" s="4"/>
    </row>
    <row r="29" spans="2:51" ht="14.1" customHeight="1" thickBot="1" x14ac:dyDescent="0.25">
      <c r="B29" s="252"/>
      <c r="C29" s="130" t="s">
        <v>58</v>
      </c>
      <c r="D29" s="132"/>
      <c r="E29" s="133"/>
      <c r="F29" s="133"/>
      <c r="G29" s="134"/>
      <c r="H29" s="138"/>
      <c r="I29" s="138"/>
      <c r="J29" s="140" t="str">
        <f>IF(W13&lt;&gt;"",IF(AM14&gt;AL14,1,0)+IF(AM16&gt;AL16,1,0)+IF(AM22&gt;AL22,1,0),"")</f>
        <v/>
      </c>
      <c r="K29" s="141"/>
      <c r="L29" s="175"/>
      <c r="M29" s="175"/>
      <c r="N29" s="175"/>
      <c r="O29" s="175"/>
      <c r="P29" s="175"/>
      <c r="Q29" s="175"/>
      <c r="R29" s="175"/>
      <c r="S29" s="24"/>
      <c r="T29" s="24"/>
      <c r="U29" s="24"/>
      <c r="V29" s="24"/>
      <c r="W29" s="25"/>
      <c r="X29" s="24"/>
      <c r="Y29" s="25"/>
      <c r="Z29" s="25"/>
      <c r="AA29" s="24"/>
      <c r="AB29" s="25"/>
      <c r="AC29" s="25"/>
      <c r="AD29" s="24"/>
      <c r="AE29" s="25"/>
      <c r="AF29" s="25"/>
      <c r="AG29" s="24"/>
      <c r="AH29" s="25"/>
      <c r="AI29" s="25"/>
      <c r="AJ29" s="24"/>
      <c r="AK29" s="25"/>
      <c r="AL29" s="24"/>
      <c r="AM29" s="24"/>
      <c r="AN29" s="24"/>
      <c r="AO29" s="24"/>
      <c r="AP29" s="24"/>
      <c r="AQ29" s="2"/>
      <c r="AR29" s="4"/>
      <c r="AS29" s="4"/>
      <c r="AT29" s="4"/>
      <c r="AU29" s="4"/>
      <c r="AV29" s="4"/>
      <c r="AW29" s="4"/>
      <c r="AX29" s="4"/>
      <c r="AY29" s="4"/>
    </row>
    <row r="30" spans="2:51" ht="14.1" customHeight="1" x14ac:dyDescent="0.2">
      <c r="B30" s="252"/>
      <c r="C30" s="131"/>
      <c r="D30" s="135"/>
      <c r="E30" s="136"/>
      <c r="F30" s="136"/>
      <c r="G30" s="137"/>
      <c r="H30" s="139"/>
      <c r="I30" s="139"/>
      <c r="J30" s="142"/>
      <c r="K30" s="143"/>
      <c r="L30" s="175"/>
      <c r="M30" s="175"/>
      <c r="N30" s="175"/>
      <c r="O30" s="175"/>
      <c r="P30" s="175"/>
      <c r="Q30" s="175"/>
      <c r="R30" s="175"/>
      <c r="S30" s="155" t="str">
        <f>IF(I13&gt;0,I13,"")</f>
        <v/>
      </c>
      <c r="T30" s="156"/>
      <c r="U30" s="157">
        <f>SUM(W13:W28,Z13:Z28,AC13:AC28,AF13:AF28,AI13:AI28)</f>
        <v>0</v>
      </c>
      <c r="V30" s="158"/>
      <c r="W30" s="24"/>
      <c r="X30" s="26"/>
      <c r="Y30" s="159" t="s">
        <v>59</v>
      </c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65"/>
      <c r="AK30" s="166"/>
      <c r="AL30" s="167" t="str">
        <f>IF(AL13&lt;&gt;"",SUM(AL13:AL28),"")</f>
        <v/>
      </c>
      <c r="AM30" s="169" t="str">
        <f>IF(AM13&lt;&gt;"",SUM(AM13:AM28),"")</f>
        <v/>
      </c>
      <c r="AN30" s="176" t="str">
        <f>AN22</f>
        <v/>
      </c>
      <c r="AO30" s="178" t="str">
        <f>AO22</f>
        <v/>
      </c>
      <c r="AP30" s="179"/>
      <c r="AQ30" s="2"/>
      <c r="AR30" s="4"/>
      <c r="AS30" s="4"/>
      <c r="AT30" s="4"/>
      <c r="AU30" s="4"/>
      <c r="AV30" s="4"/>
      <c r="AW30" s="4"/>
      <c r="AX30" s="4"/>
      <c r="AY30" s="4"/>
    </row>
    <row r="31" spans="2:51" ht="14.1" customHeight="1" thickBot="1" x14ac:dyDescent="0.25">
      <c r="B31" s="252"/>
      <c r="C31" s="130" t="s">
        <v>60</v>
      </c>
      <c r="D31" s="132"/>
      <c r="E31" s="133"/>
      <c r="F31" s="133"/>
      <c r="G31" s="134"/>
      <c r="H31" s="138"/>
      <c r="I31" s="138"/>
      <c r="J31" s="140" t="str">
        <f>IF(W13&lt;&gt;"",IF(AM13&gt;AL13,1,0)+IF(AM18&gt;AL18,1,0)+IF(AM21&gt;AL21,1,0),"")</f>
        <v/>
      </c>
      <c r="K31" s="141"/>
      <c r="L31" s="175"/>
      <c r="M31" s="175"/>
      <c r="N31" s="175"/>
      <c r="O31" s="175"/>
      <c r="P31" s="175"/>
      <c r="Q31" s="175"/>
      <c r="R31" s="175"/>
      <c r="S31" s="171" t="str">
        <f>IF(I26&gt;0,I26,"")</f>
        <v/>
      </c>
      <c r="T31" s="172"/>
      <c r="U31" s="173">
        <f>SUM(Y13:Y28,AB13:AB28,AE13:AE28,AH13:AH28,AK13:AK28)</f>
        <v>0</v>
      </c>
      <c r="V31" s="174"/>
      <c r="W31" s="24"/>
      <c r="X31" s="26"/>
      <c r="Y31" s="162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6"/>
      <c r="AL31" s="168"/>
      <c r="AM31" s="170"/>
      <c r="AN31" s="177"/>
      <c r="AO31" s="180"/>
      <c r="AP31" s="181"/>
      <c r="AQ31" s="2"/>
      <c r="AR31" s="4"/>
      <c r="AS31" s="4"/>
      <c r="AT31" s="4"/>
      <c r="AU31" s="4"/>
      <c r="AV31" s="4"/>
      <c r="AW31" s="4"/>
      <c r="AX31" s="4"/>
      <c r="AY31" s="4"/>
    </row>
    <row r="32" spans="2:51" ht="14.1" customHeight="1" x14ac:dyDescent="0.2">
      <c r="B32" s="252"/>
      <c r="C32" s="131"/>
      <c r="D32" s="135"/>
      <c r="E32" s="136"/>
      <c r="F32" s="136"/>
      <c r="G32" s="137"/>
      <c r="H32" s="139"/>
      <c r="I32" s="139"/>
      <c r="J32" s="142"/>
      <c r="K32" s="143"/>
      <c r="L32" s="175"/>
      <c r="M32" s="175"/>
      <c r="N32" s="175"/>
      <c r="O32" s="175"/>
      <c r="P32" s="90"/>
      <c r="Q32" s="90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2"/>
      <c r="AR32" s="4"/>
      <c r="AS32" s="4"/>
      <c r="AT32" s="4"/>
      <c r="AU32" s="4"/>
      <c r="AV32" s="4"/>
      <c r="AW32" s="4"/>
      <c r="AX32" s="4"/>
      <c r="AY32" s="4"/>
    </row>
    <row r="33" spans="2:51" ht="14.1" customHeight="1" x14ac:dyDescent="0.2">
      <c r="B33" s="252"/>
      <c r="C33" s="130" t="s">
        <v>61</v>
      </c>
      <c r="D33" s="132"/>
      <c r="E33" s="133"/>
      <c r="F33" s="133"/>
      <c r="G33" s="134"/>
      <c r="H33" s="138"/>
      <c r="I33" s="138"/>
      <c r="J33" s="140" t="str">
        <f>IF(W13&lt;&gt;"",IF(AM15&gt;AL15,1,0)+IF(AM17&gt;AL17,1,0)+IF(AM20&gt;AL20,1,0),"")</f>
        <v/>
      </c>
      <c r="K33" s="141"/>
      <c r="L33" s="175"/>
      <c r="M33" s="175"/>
      <c r="N33" s="175"/>
      <c r="O33" s="175"/>
      <c r="P33" s="144" t="s">
        <v>62</v>
      </c>
      <c r="Q33" s="145"/>
      <c r="R33" s="175"/>
      <c r="S33" s="9"/>
      <c r="T33" s="144" t="s">
        <v>63</v>
      </c>
      <c r="U33" s="146"/>
      <c r="V33" s="147"/>
      <c r="W33" s="148" t="s">
        <v>21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  <c r="AL33" s="150" t="s">
        <v>22</v>
      </c>
      <c r="AM33" s="146"/>
      <c r="AN33" s="150" t="s">
        <v>23</v>
      </c>
      <c r="AO33" s="146"/>
      <c r="AP33" s="145"/>
      <c r="AQ33" s="2"/>
      <c r="AR33" s="4"/>
      <c r="AS33" s="4"/>
      <c r="AT33" s="4"/>
      <c r="AU33" s="4"/>
      <c r="AV33" s="4"/>
      <c r="AW33" s="4"/>
      <c r="AX33" s="4"/>
      <c r="AY33" s="4"/>
    </row>
    <row r="34" spans="2:51" ht="14.1" customHeight="1" x14ac:dyDescent="0.2">
      <c r="B34" s="252"/>
      <c r="C34" s="131"/>
      <c r="D34" s="135"/>
      <c r="E34" s="136"/>
      <c r="F34" s="136"/>
      <c r="G34" s="137"/>
      <c r="H34" s="139"/>
      <c r="I34" s="139"/>
      <c r="J34" s="142"/>
      <c r="K34" s="143"/>
      <c r="L34" s="175"/>
      <c r="M34" s="175"/>
      <c r="N34" s="175"/>
      <c r="O34" s="175"/>
      <c r="P34" s="151" t="s">
        <v>41</v>
      </c>
      <c r="Q34" s="152"/>
      <c r="R34" s="175"/>
      <c r="S34" s="9">
        <v>1</v>
      </c>
      <c r="T34" s="115"/>
      <c r="U34" s="116"/>
      <c r="V34" s="117"/>
      <c r="W34" s="27"/>
      <c r="X34" s="28" t="str">
        <f>IF(W34&lt;&gt;"","/","")</f>
        <v/>
      </c>
      <c r="Y34" s="29"/>
      <c r="Z34" s="30"/>
      <c r="AA34" s="28" t="str">
        <f>IF(Z34&lt;&gt;"","/","")</f>
        <v/>
      </c>
      <c r="AB34" s="29"/>
      <c r="AC34" s="30"/>
      <c r="AD34" s="28" t="str">
        <f>IF(AC34&lt;&gt;"","/","")</f>
        <v/>
      </c>
      <c r="AE34" s="29"/>
      <c r="AF34" s="30"/>
      <c r="AG34" s="28" t="str">
        <f>IF(AF34&lt;&gt;"","/","")</f>
        <v/>
      </c>
      <c r="AH34" s="29"/>
      <c r="AI34" s="30"/>
      <c r="AJ34" s="28" t="str">
        <f>IF(AI34&lt;&gt;"","/","")</f>
        <v/>
      </c>
      <c r="AK34" s="31"/>
      <c r="AL34" s="32" t="str">
        <f>IF(Y34="wo",IF(W34="wo",0,3),IF(W34&lt;&gt;"",IF(W34&lt;&gt;"wo",IF(W34&gt;Y34,1,0)+IF(Z34&gt;AB34,1,0)+IF(AC34&gt;AE34,1,0)+IF(AF34&gt;AH34,1,0)+IF(AI34&gt;AK34,1,0),0),""))</f>
        <v/>
      </c>
      <c r="AM34" s="33" t="str">
        <f>IF(W34="wo",IF(Y34="wo",0,3),IF(Y34&lt;&gt;"",IF(Y34&lt;&gt;"wo",IF(Y34&gt;W34,1,0)+IF(AB34&gt;Z34,1,0)+IF(AE34&gt;AC34,1,0)+IF(AH34&gt;AF34,1,0)+IF(AK34&gt;AI34,1,0),0),""))</f>
        <v/>
      </c>
      <c r="AN34" s="34" t="str">
        <f>IF(AN33&lt;&gt;"",AT34,"")</f>
        <v/>
      </c>
      <c r="AO34" s="153" t="str">
        <f>AU34</f>
        <v/>
      </c>
      <c r="AP34" s="154"/>
      <c r="AQ34" s="18">
        <f>IF(AL34&gt;AM34,1,0)</f>
        <v>0</v>
      </c>
      <c r="AR34" s="119">
        <f>IF(AM34&gt;AL34,1,0)</f>
        <v>0</v>
      </c>
      <c r="AS34" s="119"/>
      <c r="AT34" s="4" t="str">
        <f>IF(AL34&lt;&gt;"",IF(AL34&gt;AM34,1,0),"")</f>
        <v/>
      </c>
      <c r="AU34" s="4" t="str">
        <f>IF(AM34&lt;&gt;"",IF(AM34&gt;AL34,1,0),"")</f>
        <v/>
      </c>
      <c r="AV34" s="4"/>
      <c r="AW34" s="4"/>
      <c r="AX34" s="4"/>
      <c r="AY34" s="4"/>
    </row>
    <row r="35" spans="2:51" ht="14.1" customHeight="1" x14ac:dyDescent="0.2">
      <c r="B35" s="252"/>
      <c r="C35" s="130" t="s">
        <v>32</v>
      </c>
      <c r="D35" s="132"/>
      <c r="E35" s="133"/>
      <c r="F35" s="133"/>
      <c r="G35" s="134"/>
      <c r="H35" s="138"/>
      <c r="I35" s="138"/>
      <c r="J35" s="140" t="str">
        <f>IF(W13&lt;&gt;"",IF(AM19&gt;AL19,1,0),"")</f>
        <v/>
      </c>
      <c r="K35" s="141"/>
      <c r="L35" s="175"/>
      <c r="M35" s="175"/>
      <c r="N35" s="175"/>
      <c r="O35" s="175"/>
      <c r="P35" s="113" t="s">
        <v>64</v>
      </c>
      <c r="Q35" s="114"/>
      <c r="R35" s="175"/>
      <c r="S35" s="9">
        <v>2</v>
      </c>
      <c r="T35" s="115"/>
      <c r="U35" s="116"/>
      <c r="V35" s="117"/>
      <c r="W35" s="27"/>
      <c r="X35" s="28" t="str">
        <f>IF(W35&lt;&gt;"","/","")</f>
        <v/>
      </c>
      <c r="Y35" s="29"/>
      <c r="Z35" s="30"/>
      <c r="AA35" s="28" t="str">
        <f>IF(Z35&lt;&gt;"","/","")</f>
        <v/>
      </c>
      <c r="AB35" s="29"/>
      <c r="AC35" s="30"/>
      <c r="AD35" s="28" t="str">
        <f>IF(AC35&lt;&gt;"","/","")</f>
        <v/>
      </c>
      <c r="AE35" s="29"/>
      <c r="AF35" s="30"/>
      <c r="AG35" s="28" t="str">
        <f>IF(AF35&lt;&gt;"","/","")</f>
        <v/>
      </c>
      <c r="AH35" s="29"/>
      <c r="AI35" s="30"/>
      <c r="AJ35" s="28" t="str">
        <f>IF(AI35&lt;&gt;"","/","")</f>
        <v/>
      </c>
      <c r="AK35" s="31"/>
      <c r="AL35" s="32" t="str">
        <f>IF(Y35="wo",IF(W35="wo",0,3),IF(W35&lt;&gt;"",IF(W35&lt;&gt;"wo",IF(W35&gt;Y35,1,0)+IF(Z35&gt;AB35,1,0)+IF(AC35&gt;AE35,1,0)+IF(AF35&gt;AH35,1,0)+IF(AI35&gt;AK35,1,0),0),""))</f>
        <v/>
      </c>
      <c r="AM35" s="33" t="str">
        <f>IF(W35="wo",IF(Y35="wo",0,3),IF(Y35&lt;&gt;"",IF(Y35&lt;&gt;"wo",IF(Y35&gt;W35,1,0)+IF(AB35&gt;Z35,1,0)+IF(AE35&gt;AC35,1,0)+IF(AH35&gt;AF35,1,0)+IF(AK35&gt;AI35,1,0),0),""))</f>
        <v/>
      </c>
      <c r="AN35" s="35"/>
      <c r="AO35" s="118"/>
      <c r="AP35" s="118"/>
      <c r="AQ35" s="18">
        <f>IF(AL35&gt;AM35,1,0)</f>
        <v>0</v>
      </c>
      <c r="AR35" s="119">
        <f>IF(AM35&gt;AL35,1,0)</f>
        <v>0</v>
      </c>
      <c r="AS35" s="119"/>
      <c r="AT35" s="4" t="str">
        <f>IF(AL35&lt;&gt;"",IF(AL35&gt;AM35,1,0),"")</f>
        <v/>
      </c>
      <c r="AU35" s="4" t="str">
        <f>IF(AM35&lt;&gt;"",IF(AM35&gt;AL35,1,0),"")</f>
        <v/>
      </c>
      <c r="AV35" s="4"/>
      <c r="AW35" s="4"/>
      <c r="AX35" s="4"/>
      <c r="AY35" s="4"/>
    </row>
    <row r="36" spans="2:51" ht="14.1" customHeight="1" x14ac:dyDescent="0.2">
      <c r="B36" s="252"/>
      <c r="C36" s="131"/>
      <c r="D36" s="135"/>
      <c r="E36" s="136"/>
      <c r="F36" s="136"/>
      <c r="G36" s="137"/>
      <c r="H36" s="139"/>
      <c r="I36" s="139"/>
      <c r="J36" s="142"/>
      <c r="K36" s="143"/>
      <c r="L36" s="175"/>
      <c r="M36" s="175"/>
      <c r="N36" s="175"/>
      <c r="O36" s="175"/>
      <c r="P36" s="113" t="s">
        <v>32</v>
      </c>
      <c r="Q36" s="114"/>
      <c r="R36" s="175"/>
      <c r="S36" s="9">
        <v>3</v>
      </c>
      <c r="T36" s="115"/>
      <c r="U36" s="116"/>
      <c r="V36" s="117"/>
      <c r="W36" s="27"/>
      <c r="X36" s="28" t="str">
        <f>IF(W36&lt;&gt;"","/","")</f>
        <v/>
      </c>
      <c r="Y36" s="29"/>
      <c r="Z36" s="30"/>
      <c r="AA36" s="28" t="str">
        <f>IF(Z36&lt;&gt;"","/","")</f>
        <v/>
      </c>
      <c r="AB36" s="29"/>
      <c r="AC36" s="30"/>
      <c r="AD36" s="28" t="str">
        <f>IF(AC36&lt;&gt;"","/","")</f>
        <v/>
      </c>
      <c r="AE36" s="29"/>
      <c r="AF36" s="30"/>
      <c r="AG36" s="28" t="str">
        <f>IF(AF36&lt;&gt;"","/","")</f>
        <v/>
      </c>
      <c r="AH36" s="29"/>
      <c r="AI36" s="30"/>
      <c r="AJ36" s="28" t="str">
        <f>IF(AI36&lt;&gt;"","/","")</f>
        <v/>
      </c>
      <c r="AK36" s="31"/>
      <c r="AL36" s="32" t="str">
        <f>IF(Y36="wo",IF(W36="wo",0,3),IF(W36&lt;&gt;"",IF(W36&lt;&gt;"wo",IF(W36&gt;Y36,1,0)+IF(Z36&gt;AB36,1,0)+IF(AC36&gt;AE36,1,0)+IF(AF36&gt;AH36,1,0)+IF(AI36&gt;AK36,1,0),0),""))</f>
        <v/>
      </c>
      <c r="AM36" s="33" t="str">
        <f>IF(W36="wo",IF(Y36="wo",0,3),IF(Y36&lt;&gt;"",IF(Y36&lt;&gt;"wo",IF(Y36&gt;W36,1,0)+IF(AB36&gt;Z36,1,0)+IF(AE36&gt;AC36,1,0)+IF(AH36&gt;AF36,1,0)+IF(AK36&gt;AI36,1,0),0),""))</f>
        <v/>
      </c>
      <c r="AN36" s="35"/>
      <c r="AO36" s="118"/>
      <c r="AP36" s="118"/>
      <c r="AQ36" s="18">
        <f>IF(AL36&gt;AM36,1,0)</f>
        <v>0</v>
      </c>
      <c r="AR36" s="119">
        <f>IF(AM36&gt;AL36,1,0)</f>
        <v>0</v>
      </c>
      <c r="AS36" s="119"/>
      <c r="AT36" s="4" t="str">
        <f>IF(AL36&lt;&gt;"",IF(AL36&gt;AM36,1,0),"")</f>
        <v/>
      </c>
      <c r="AU36" s="4" t="str">
        <f>IF(AM36&lt;&gt;"",IF(AM36&gt;AL36,1,0),"")</f>
        <v/>
      </c>
      <c r="AV36" s="4"/>
      <c r="AW36" s="4"/>
      <c r="AX36" s="4"/>
      <c r="AY36" s="4"/>
    </row>
    <row r="37" spans="2:51" ht="14.1" customHeight="1" x14ac:dyDescent="0.2">
      <c r="B37" s="252"/>
      <c r="C37" s="120"/>
      <c r="D37" s="120"/>
      <c r="E37" s="120"/>
      <c r="F37" s="120"/>
      <c r="G37" s="120"/>
      <c r="H37" s="120"/>
      <c r="I37" s="120"/>
      <c r="J37" s="120"/>
      <c r="K37" s="120"/>
      <c r="L37" s="175"/>
      <c r="M37" s="175"/>
      <c r="N37" s="175"/>
      <c r="O37" s="175"/>
      <c r="P37" s="113" t="s">
        <v>26</v>
      </c>
      <c r="Q37" s="114"/>
      <c r="R37" s="175"/>
      <c r="S37" s="9">
        <v>4</v>
      </c>
      <c r="T37" s="115"/>
      <c r="U37" s="116"/>
      <c r="V37" s="117"/>
      <c r="W37" s="27"/>
      <c r="X37" s="28" t="str">
        <f>IF(W37&lt;&gt;"","/","")</f>
        <v/>
      </c>
      <c r="Y37" s="29"/>
      <c r="Z37" s="30"/>
      <c r="AA37" s="28" t="str">
        <f>IF(Z37&lt;&gt;"","/","")</f>
        <v/>
      </c>
      <c r="AB37" s="29"/>
      <c r="AC37" s="30"/>
      <c r="AD37" s="28" t="str">
        <f>IF(AC37&lt;&gt;"","/","")</f>
        <v/>
      </c>
      <c r="AE37" s="29"/>
      <c r="AF37" s="30"/>
      <c r="AG37" s="28" t="str">
        <f>IF(AF37&lt;&gt;"","/","")</f>
        <v/>
      </c>
      <c r="AH37" s="29"/>
      <c r="AI37" s="30"/>
      <c r="AJ37" s="28" t="str">
        <f>IF(AI37&lt;&gt;"","/","")</f>
        <v/>
      </c>
      <c r="AK37" s="31"/>
      <c r="AL37" s="32" t="str">
        <f>IF(Y37="wo",IF(W37="wo",0,3),IF(W37&lt;&gt;"",IF(W37&lt;&gt;"wo",IF(W37&gt;Y37,1,0)+IF(Z37&gt;AB37,1,0)+IF(AC37&gt;AE37,1,0)+IF(AF37&gt;AH37,1,0)+IF(AI37&gt;AK37,1,0),0),""))</f>
        <v/>
      </c>
      <c r="AM37" s="33" t="str">
        <f>IF(W37="wo",IF(Y37="wo",0,3),IF(Y37&lt;&gt;"",IF(Y37&lt;&gt;"wo",IF(Y37&gt;W37,1,0)+IF(AB37&gt;Z37,1,0)+IF(AE37&gt;AC37,1,0)+IF(AH37&gt;AF37,1,0)+IF(AK37&gt;AI37,1,0),0),""))</f>
        <v/>
      </c>
      <c r="AN37" s="35"/>
      <c r="AO37" s="118"/>
      <c r="AP37" s="118"/>
      <c r="AQ37" s="18">
        <f>IF(AL37&gt;AM37,1,0)</f>
        <v>0</v>
      </c>
      <c r="AR37" s="119">
        <f>IF(AM37&gt;AL37,1,0)</f>
        <v>0</v>
      </c>
      <c r="AS37" s="119"/>
      <c r="AT37" s="4" t="str">
        <f>IF(AL37&lt;&gt;"",IF(AL37&gt;AM37,1,0),"")</f>
        <v/>
      </c>
      <c r="AU37" s="4" t="str">
        <f>IF(AM37&lt;&gt;"",IF(AM37&gt;AL37,1,0),"")</f>
        <v/>
      </c>
      <c r="AV37" s="4"/>
      <c r="AW37" s="4"/>
      <c r="AX37" s="4"/>
      <c r="AY37" s="4"/>
    </row>
    <row r="38" spans="2:51" ht="14.1" customHeight="1" x14ac:dyDescent="0.2">
      <c r="B38" s="252"/>
      <c r="C38" s="121" t="s">
        <v>65</v>
      </c>
      <c r="D38" s="122"/>
      <c r="E38" s="123"/>
      <c r="F38" s="124"/>
      <c r="G38" s="125"/>
      <c r="H38" s="125"/>
      <c r="I38" s="125"/>
      <c r="J38" s="125"/>
      <c r="K38" s="126"/>
      <c r="L38" s="175"/>
      <c r="M38" s="175"/>
      <c r="N38" s="175"/>
      <c r="O38" s="175"/>
      <c r="P38" s="127" t="s">
        <v>29</v>
      </c>
      <c r="Q38" s="128"/>
      <c r="R38" s="175"/>
      <c r="S38" s="9">
        <v>5</v>
      </c>
      <c r="T38" s="115"/>
      <c r="U38" s="116"/>
      <c r="V38" s="117"/>
      <c r="W38" s="27"/>
      <c r="X38" s="28" t="str">
        <f>IF(W38&lt;&gt;"","/","")</f>
        <v/>
      </c>
      <c r="Y38" s="29"/>
      <c r="Z38" s="30"/>
      <c r="AA38" s="28" t="str">
        <f>IF(Z38&lt;&gt;"","/","")</f>
        <v/>
      </c>
      <c r="AB38" s="29"/>
      <c r="AC38" s="30"/>
      <c r="AD38" s="28" t="str">
        <f>IF(AC38&lt;&gt;"","/","")</f>
        <v/>
      </c>
      <c r="AE38" s="29"/>
      <c r="AF38" s="30"/>
      <c r="AG38" s="28" t="str">
        <f>IF(AF38&lt;&gt;"","/","")</f>
        <v/>
      </c>
      <c r="AH38" s="29"/>
      <c r="AI38" s="30"/>
      <c r="AJ38" s="28" t="str">
        <f>IF(AI38&lt;&gt;"","/","")</f>
        <v/>
      </c>
      <c r="AK38" s="31"/>
      <c r="AL38" s="32" t="str">
        <f>IF(Y38="wo",IF(W38="wo",0,3),IF(W38&lt;&gt;"",IF(W38&lt;&gt;"wo",IF(W38&gt;Y38,1,0)+IF(Z38&gt;AB38,1,0)+IF(AC38&gt;AE38,1,0)+IF(AF38&gt;AH38,1,0)+IF(AI38&gt;AK38,1,0),0),""))</f>
        <v/>
      </c>
      <c r="AM38" s="33" t="str">
        <f>IF(W38="wo",IF(Y38="wo",0,3),IF(Y38&lt;&gt;"",IF(Y38&lt;&gt;"wo",IF(Y38&gt;W38,1,0)+IF(AB38&gt;Z38,1,0)+IF(AE38&gt;AC38,1,0)+IF(AH38&gt;AF38,1,0)+IF(AK38&gt;AI38,1,0),0),""))</f>
        <v/>
      </c>
      <c r="AN38" s="36"/>
      <c r="AO38" s="129"/>
      <c r="AP38" s="129"/>
      <c r="AQ38" s="18">
        <f>IF(AL38&gt;AM38,1,0)</f>
        <v>0</v>
      </c>
      <c r="AR38" s="119">
        <f>IF(AM38&gt;AL38,1,0)</f>
        <v>0</v>
      </c>
      <c r="AS38" s="119"/>
      <c r="AT38" s="4" t="str">
        <f>IF(AL38&lt;&gt;"",IF(AL38&gt;AM38,1,0),"")</f>
        <v/>
      </c>
      <c r="AU38" s="4" t="str">
        <f>IF(AM38&lt;&gt;"",IF(AM38&gt;AL38,1,0),"")</f>
        <v/>
      </c>
      <c r="AV38" s="4"/>
      <c r="AW38" s="4"/>
      <c r="AX38" s="4"/>
      <c r="AY38" s="4"/>
    </row>
    <row r="39" spans="2:51" ht="8.1" customHeight="1" x14ac:dyDescent="0.2">
      <c r="B39" s="252"/>
      <c r="C39" s="84"/>
      <c r="D39" s="85"/>
      <c r="E39" s="85"/>
      <c r="F39" s="85"/>
      <c r="G39" s="85"/>
      <c r="H39" s="85"/>
      <c r="I39" s="85"/>
      <c r="J39" s="85"/>
      <c r="K39" s="86"/>
      <c r="L39" s="175"/>
      <c r="M39" s="175"/>
      <c r="N39" s="175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2"/>
      <c r="AR39" s="4"/>
      <c r="AS39" s="4"/>
      <c r="AT39" s="4"/>
      <c r="AU39" s="4"/>
      <c r="AV39" s="4"/>
      <c r="AW39" s="4"/>
      <c r="AX39" s="4"/>
      <c r="AY39" s="4"/>
    </row>
    <row r="40" spans="2:51" s="39" customFormat="1" ht="12" customHeight="1" x14ac:dyDescent="0.2">
      <c r="B40" s="252"/>
      <c r="C40" s="84"/>
      <c r="D40" s="85"/>
      <c r="E40" s="85"/>
      <c r="F40" s="85"/>
      <c r="G40" s="85"/>
      <c r="H40" s="85"/>
      <c r="I40" s="85"/>
      <c r="J40" s="85"/>
      <c r="K40" s="86"/>
      <c r="L40" s="175"/>
      <c r="M40" s="91"/>
      <c r="N40" s="92" t="s">
        <v>66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92" t="s">
        <v>67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37"/>
      <c r="AR40" s="38"/>
      <c r="AS40" s="38"/>
      <c r="AT40" s="38"/>
      <c r="AU40" s="38"/>
      <c r="AV40" s="38"/>
      <c r="AW40" s="38"/>
      <c r="AX40" s="38"/>
      <c r="AY40" s="38"/>
    </row>
    <row r="41" spans="2:51" ht="12" customHeight="1" x14ac:dyDescent="0.2">
      <c r="B41" s="252"/>
      <c r="C41" s="84"/>
      <c r="D41" s="85"/>
      <c r="E41" s="85"/>
      <c r="F41" s="85"/>
      <c r="G41" s="85"/>
      <c r="H41" s="85"/>
      <c r="I41" s="85"/>
      <c r="J41" s="85"/>
      <c r="K41" s="86"/>
      <c r="L41" s="175"/>
      <c r="M41" s="91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104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2"/>
      <c r="AR41" s="4"/>
      <c r="AS41" s="4"/>
      <c r="AT41" s="4"/>
      <c r="AU41" s="4"/>
      <c r="AV41" s="4"/>
      <c r="AW41" s="4"/>
      <c r="AX41" s="4"/>
      <c r="AY41" s="4"/>
    </row>
    <row r="42" spans="2:51" ht="12" customHeight="1" x14ac:dyDescent="0.2">
      <c r="B42" s="252"/>
      <c r="C42" s="84"/>
      <c r="D42" s="85"/>
      <c r="E42" s="85"/>
      <c r="F42" s="85"/>
      <c r="G42" s="85"/>
      <c r="H42" s="85"/>
      <c r="I42" s="85"/>
      <c r="J42" s="85"/>
      <c r="K42" s="86"/>
      <c r="L42" s="175"/>
      <c r="M42" s="91"/>
      <c r="N42" s="98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9"/>
      <c r="AQ42" s="2"/>
      <c r="AR42" s="4"/>
      <c r="AS42" s="4"/>
      <c r="AT42" s="4"/>
      <c r="AU42" s="4"/>
      <c r="AV42" s="4"/>
      <c r="AW42" s="4"/>
      <c r="AX42" s="4"/>
      <c r="AY42" s="4"/>
    </row>
    <row r="43" spans="2:51" ht="12" customHeight="1" x14ac:dyDescent="0.2">
      <c r="B43" s="252"/>
      <c r="C43" s="84"/>
      <c r="D43" s="85"/>
      <c r="E43" s="85"/>
      <c r="F43" s="85"/>
      <c r="G43" s="85"/>
      <c r="H43" s="85"/>
      <c r="I43" s="85"/>
      <c r="J43" s="85"/>
      <c r="K43" s="86"/>
      <c r="L43" s="175"/>
      <c r="M43" s="91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2"/>
      <c r="AR43" s="4"/>
      <c r="AS43" s="4"/>
      <c r="AT43" s="4"/>
      <c r="AU43" s="4"/>
      <c r="AV43" s="4"/>
      <c r="AW43" s="4"/>
      <c r="AX43" s="4"/>
      <c r="AY43" s="4"/>
    </row>
    <row r="44" spans="2:51" s="39" customFormat="1" ht="12" customHeight="1" x14ac:dyDescent="0.2">
      <c r="B44" s="252"/>
      <c r="C44" s="84"/>
      <c r="D44" s="85"/>
      <c r="E44" s="85"/>
      <c r="F44" s="85"/>
      <c r="G44" s="85"/>
      <c r="H44" s="85"/>
      <c r="I44" s="85"/>
      <c r="J44" s="85"/>
      <c r="K44" s="86"/>
      <c r="L44" s="175"/>
      <c r="M44" s="91"/>
      <c r="N44" s="92" t="s">
        <v>68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92" t="s">
        <v>69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37"/>
      <c r="AR44" s="38"/>
      <c r="AS44" s="38"/>
      <c r="AT44" s="38"/>
      <c r="AU44" s="38"/>
      <c r="AV44" s="38"/>
      <c r="AW44" s="38"/>
      <c r="AX44" s="38"/>
      <c r="AY44" s="38"/>
    </row>
    <row r="45" spans="2:51" s="39" customFormat="1" ht="12" customHeight="1" x14ac:dyDescent="0.2">
      <c r="B45" s="252"/>
      <c r="C45" s="84"/>
      <c r="D45" s="85"/>
      <c r="E45" s="85"/>
      <c r="F45" s="85"/>
      <c r="G45" s="85"/>
      <c r="H45" s="85"/>
      <c r="I45" s="85"/>
      <c r="J45" s="85"/>
      <c r="K45" s="86"/>
      <c r="L45" s="175"/>
      <c r="M45" s="91"/>
      <c r="N45" s="66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7"/>
      <c r="AQ45" s="37"/>
      <c r="AR45" s="38"/>
      <c r="AS45" s="38"/>
      <c r="AT45" s="38"/>
      <c r="AU45" s="38"/>
      <c r="AV45" s="38"/>
      <c r="AW45" s="38"/>
      <c r="AX45" s="38"/>
      <c r="AY45" s="38"/>
    </row>
    <row r="46" spans="2:51" ht="12" customHeight="1" x14ac:dyDescent="0.2">
      <c r="B46" s="252"/>
      <c r="C46" s="84"/>
      <c r="D46" s="85"/>
      <c r="E46" s="85"/>
      <c r="F46" s="85"/>
      <c r="G46" s="85"/>
      <c r="H46" s="85"/>
      <c r="I46" s="85"/>
      <c r="J46" s="85"/>
      <c r="K46" s="86"/>
      <c r="L46" s="175"/>
      <c r="M46" s="91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8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80"/>
      <c r="AQ46" s="2"/>
      <c r="AR46" s="4"/>
      <c r="AS46" s="4"/>
      <c r="AT46" s="4"/>
      <c r="AU46" s="4"/>
      <c r="AV46" s="4"/>
      <c r="AW46" s="4"/>
      <c r="AX46" s="4"/>
      <c r="AY46" s="4"/>
    </row>
    <row r="47" spans="2:51" ht="12" customHeight="1" x14ac:dyDescent="0.2">
      <c r="B47" s="252"/>
      <c r="C47" s="87"/>
      <c r="D47" s="88"/>
      <c r="E47" s="88"/>
      <c r="F47" s="88"/>
      <c r="G47" s="88"/>
      <c r="H47" s="88"/>
      <c r="I47" s="88"/>
      <c r="J47" s="88"/>
      <c r="K47" s="89"/>
      <c r="L47" s="175"/>
      <c r="M47" s="91"/>
      <c r="N47" s="72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  <c r="AQ47" s="2"/>
      <c r="AR47" s="4"/>
      <c r="AS47" s="4"/>
      <c r="AT47" s="4"/>
      <c r="AU47" s="4"/>
      <c r="AV47" s="4"/>
      <c r="AW47" s="4"/>
      <c r="AX47" s="4"/>
      <c r="AY47" s="4"/>
    </row>
    <row r="48" spans="2:5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2"/>
      <c r="AR48" s="4"/>
      <c r="AS48" s="4"/>
      <c r="AT48" s="4"/>
      <c r="AU48" s="4"/>
      <c r="AV48" s="4"/>
      <c r="AW48" s="4"/>
      <c r="AX48" s="4"/>
      <c r="AY48" s="4"/>
    </row>
    <row r="49" spans="3:51" x14ac:dyDescent="0.2">
      <c r="C49" s="41"/>
      <c r="D49" s="41"/>
      <c r="E49" s="41"/>
      <c r="F49" s="41"/>
      <c r="G49" s="41"/>
      <c r="H49" s="41"/>
      <c r="AR49" s="4"/>
      <c r="AS49" s="4"/>
      <c r="AT49" s="4"/>
      <c r="AU49" s="4"/>
      <c r="AV49" s="4"/>
      <c r="AW49" s="4"/>
      <c r="AX49" s="4"/>
      <c r="AY49" s="4"/>
    </row>
    <row r="50" spans="3:51" x14ac:dyDescent="0.2">
      <c r="C50" s="42" t="str">
        <f>D16</f>
        <v xml:space="preserve"> </v>
      </c>
      <c r="D50" s="42"/>
      <c r="E50" s="42"/>
      <c r="F50" s="42">
        <f>D29</f>
        <v>0</v>
      </c>
      <c r="G50" s="41"/>
      <c r="H50" s="41"/>
    </row>
    <row r="51" spans="3:51" x14ac:dyDescent="0.2">
      <c r="C51" s="42">
        <f>D18</f>
        <v>0</v>
      </c>
      <c r="D51" s="42"/>
      <c r="E51" s="42"/>
      <c r="F51" s="42">
        <f>D31</f>
        <v>0</v>
      </c>
      <c r="G51" s="41"/>
      <c r="H51" s="41"/>
    </row>
    <row r="52" spans="3:51" x14ac:dyDescent="0.2">
      <c r="C52" s="42">
        <f>D20</f>
        <v>0</v>
      </c>
      <c r="D52" s="42"/>
      <c r="E52" s="42"/>
      <c r="F52" s="42">
        <f>D33</f>
        <v>0</v>
      </c>
      <c r="G52" s="41"/>
      <c r="H52" s="41"/>
    </row>
    <row r="53" spans="3:51" x14ac:dyDescent="0.2">
      <c r="C53" s="42">
        <f>D22</f>
        <v>0</v>
      </c>
      <c r="D53" s="42"/>
      <c r="E53" s="42"/>
      <c r="F53" s="42">
        <f>D35</f>
        <v>0</v>
      </c>
      <c r="G53" s="41"/>
      <c r="H53" s="41"/>
    </row>
    <row r="54" spans="3:51" x14ac:dyDescent="0.2">
      <c r="C54" s="41"/>
      <c r="D54" s="41"/>
      <c r="E54" s="41"/>
      <c r="F54" s="41"/>
      <c r="G54" s="41"/>
      <c r="H54" s="41"/>
    </row>
    <row r="55" spans="3:51" x14ac:dyDescent="0.2">
      <c r="C55" s="41"/>
      <c r="D55" s="41"/>
      <c r="E55" s="41"/>
      <c r="F55" s="41"/>
      <c r="G55" s="41"/>
      <c r="H55" s="41"/>
    </row>
    <row r="56" spans="3:51" x14ac:dyDescent="0.2">
      <c r="C56" s="41"/>
      <c r="D56" s="41"/>
      <c r="E56" s="41"/>
      <c r="F56" s="41"/>
      <c r="G56" s="41"/>
      <c r="H56" s="41"/>
    </row>
  </sheetData>
  <sheetProtection password="DA3D" sheet="1" objects="1" scenarios="1" selectLockedCells="1"/>
  <mergeCells count="241">
    <mergeCell ref="N40:AB40"/>
    <mergeCell ref="AC40:AP40"/>
    <mergeCell ref="N41:AB43"/>
    <mergeCell ref="AC41:AP43"/>
    <mergeCell ref="N44:AB44"/>
    <mergeCell ref="AC44:AP44"/>
    <mergeCell ref="N45:AB47"/>
    <mergeCell ref="C38:E38"/>
    <mergeCell ref="F38:K38"/>
    <mergeCell ref="P38:Q38"/>
    <mergeCell ref="T38:V38"/>
    <mergeCell ref="AO38:AP38"/>
    <mergeCell ref="AC45:AP47"/>
    <mergeCell ref="C39:K47"/>
    <mergeCell ref="P39:AP39"/>
    <mergeCell ref="M40:M47"/>
    <mergeCell ref="AR38:AS38"/>
    <mergeCell ref="P36:Q36"/>
    <mergeCell ref="T36:V36"/>
    <mergeCell ref="AO36:AP36"/>
    <mergeCell ref="AR36:AS36"/>
    <mergeCell ref="C37:K37"/>
    <mergeCell ref="P37:Q37"/>
    <mergeCell ref="T37:V37"/>
    <mergeCell ref="AO37:AP37"/>
    <mergeCell ref="AR37:AS37"/>
    <mergeCell ref="AR34:AS34"/>
    <mergeCell ref="C35:C36"/>
    <mergeCell ref="D35:G36"/>
    <mergeCell ref="H35:H36"/>
    <mergeCell ref="I35:I36"/>
    <mergeCell ref="J35:K36"/>
    <mergeCell ref="P35:Q35"/>
    <mergeCell ref="T35:V35"/>
    <mergeCell ref="AO35:AP35"/>
    <mergeCell ref="AR35:AS35"/>
    <mergeCell ref="T33:V33"/>
    <mergeCell ref="W33:AK33"/>
    <mergeCell ref="AL33:AM33"/>
    <mergeCell ref="AN33:AP33"/>
    <mergeCell ref="P34:Q34"/>
    <mergeCell ref="T34:V34"/>
    <mergeCell ref="AO34:AP34"/>
    <mergeCell ref="C33:C34"/>
    <mergeCell ref="D33:G34"/>
    <mergeCell ref="H33:H34"/>
    <mergeCell ref="I33:I34"/>
    <mergeCell ref="J33:K34"/>
    <mergeCell ref="P33:Q33"/>
    <mergeCell ref="AN30:AN31"/>
    <mergeCell ref="AO30:AP31"/>
    <mergeCell ref="C31:C32"/>
    <mergeCell ref="D31:G32"/>
    <mergeCell ref="H31:H32"/>
    <mergeCell ref="I31:I32"/>
    <mergeCell ref="J31:K32"/>
    <mergeCell ref="S31:T31"/>
    <mergeCell ref="U31:V31"/>
    <mergeCell ref="S32:AP32"/>
    <mergeCell ref="S30:T30"/>
    <mergeCell ref="U30:V30"/>
    <mergeCell ref="Y30:AI31"/>
    <mergeCell ref="AJ30:AK31"/>
    <mergeCell ref="AL30:AL31"/>
    <mergeCell ref="AM30:AM31"/>
    <mergeCell ref="D28:G28"/>
    <mergeCell ref="J28:K28"/>
    <mergeCell ref="S28:T28"/>
    <mergeCell ref="AO28:AP28"/>
    <mergeCell ref="AR28:AS28"/>
    <mergeCell ref="C29:C30"/>
    <mergeCell ref="D29:G30"/>
    <mergeCell ref="H29:H30"/>
    <mergeCell ref="I29:I30"/>
    <mergeCell ref="J29:K30"/>
    <mergeCell ref="S26:T26"/>
    <mergeCell ref="AO26:AP26"/>
    <mergeCell ref="AR26:AS26"/>
    <mergeCell ref="S27:T27"/>
    <mergeCell ref="AO27:AP27"/>
    <mergeCell ref="AR27:AS27"/>
    <mergeCell ref="C25:K25"/>
    <mergeCell ref="P25:Q32"/>
    <mergeCell ref="S25:T25"/>
    <mergeCell ref="AO25:AP25"/>
    <mergeCell ref="AR25:AS25"/>
    <mergeCell ref="C26:C27"/>
    <mergeCell ref="D26:F27"/>
    <mergeCell ref="G26:G27"/>
    <mergeCell ref="H26:H27"/>
    <mergeCell ref="I26:K27"/>
    <mergeCell ref="D24:G24"/>
    <mergeCell ref="H24:K24"/>
    <mergeCell ref="P24:Q24"/>
    <mergeCell ref="S24:T24"/>
    <mergeCell ref="AO24:AP24"/>
    <mergeCell ref="AR24:AS24"/>
    <mergeCell ref="J22:K23"/>
    <mergeCell ref="P22:Q22"/>
    <mergeCell ref="S22:T22"/>
    <mergeCell ref="AO22:AP22"/>
    <mergeCell ref="AR22:AS22"/>
    <mergeCell ref="P23:Q23"/>
    <mergeCell ref="S23:T23"/>
    <mergeCell ref="AO23:AP23"/>
    <mergeCell ref="AR23:AS23"/>
    <mergeCell ref="P20:Q20"/>
    <mergeCell ref="S20:T20"/>
    <mergeCell ref="AO20:AP20"/>
    <mergeCell ref="AR20:AS20"/>
    <mergeCell ref="P21:Q21"/>
    <mergeCell ref="S21:T21"/>
    <mergeCell ref="AO21:AP21"/>
    <mergeCell ref="AR21:AS21"/>
    <mergeCell ref="C20:C21"/>
    <mergeCell ref="D20:G21"/>
    <mergeCell ref="H20:H21"/>
    <mergeCell ref="I20:I21"/>
    <mergeCell ref="J20:K21"/>
    <mergeCell ref="M20:N39"/>
    <mergeCell ref="C22:C23"/>
    <mergeCell ref="D22:G23"/>
    <mergeCell ref="H22:H23"/>
    <mergeCell ref="I22:I23"/>
    <mergeCell ref="P18:Q18"/>
    <mergeCell ref="S18:T18"/>
    <mergeCell ref="AO18:AP18"/>
    <mergeCell ref="AR18:AS18"/>
    <mergeCell ref="M19:N19"/>
    <mergeCell ref="P19:Q19"/>
    <mergeCell ref="S19:T19"/>
    <mergeCell ref="AO19:AP19"/>
    <mergeCell ref="AR19:AS19"/>
    <mergeCell ref="C18:C19"/>
    <mergeCell ref="D18:G19"/>
    <mergeCell ref="H18:H19"/>
    <mergeCell ref="I18:I19"/>
    <mergeCell ref="J18:K19"/>
    <mergeCell ref="M18:N18"/>
    <mergeCell ref="M16:N16"/>
    <mergeCell ref="P16:Q16"/>
    <mergeCell ref="S16:T16"/>
    <mergeCell ref="AO16:AP16"/>
    <mergeCell ref="AR16:AS16"/>
    <mergeCell ref="M17:N17"/>
    <mergeCell ref="P17:Q17"/>
    <mergeCell ref="S17:T17"/>
    <mergeCell ref="AO17:AP17"/>
    <mergeCell ref="AR17:AS17"/>
    <mergeCell ref="M15:N15"/>
    <mergeCell ref="P15:Q15"/>
    <mergeCell ref="S15:T15"/>
    <mergeCell ref="AO15:AP15"/>
    <mergeCell ref="AR15:AS15"/>
    <mergeCell ref="C16:C17"/>
    <mergeCell ref="D16:G17"/>
    <mergeCell ref="H16:H17"/>
    <mergeCell ref="I16:I17"/>
    <mergeCell ref="J16:K17"/>
    <mergeCell ref="S13:T13"/>
    <mergeCell ref="AO13:AP13"/>
    <mergeCell ref="AR13:AS13"/>
    <mergeCell ref="M14:N14"/>
    <mergeCell ref="P14:Q14"/>
    <mergeCell ref="S14:T14"/>
    <mergeCell ref="AO14:AP14"/>
    <mergeCell ref="AR14:AS14"/>
    <mergeCell ref="S12:T12"/>
    <mergeCell ref="U12:U28"/>
    <mergeCell ref="W12:AK12"/>
    <mergeCell ref="AL12:AM12"/>
    <mergeCell ref="AN12:AP12"/>
    <mergeCell ref="C13:C14"/>
    <mergeCell ref="D13:F14"/>
    <mergeCell ref="G13:G14"/>
    <mergeCell ref="H13:H14"/>
    <mergeCell ref="I13:K14"/>
    <mergeCell ref="C12:K12"/>
    <mergeCell ref="L12:L47"/>
    <mergeCell ref="M12:N12"/>
    <mergeCell ref="O12:O39"/>
    <mergeCell ref="P12:Q12"/>
    <mergeCell ref="R12:R38"/>
    <mergeCell ref="M13:N13"/>
    <mergeCell ref="P13:Q13"/>
    <mergeCell ref="D15:G15"/>
    <mergeCell ref="J15:K15"/>
    <mergeCell ref="C10:I10"/>
    <mergeCell ref="L10:Q10"/>
    <mergeCell ref="S10:Y10"/>
    <mergeCell ref="Z10:AH10"/>
    <mergeCell ref="AK10:AP10"/>
    <mergeCell ref="C11:AP11"/>
    <mergeCell ref="Z8:AE9"/>
    <mergeCell ref="AF8:AI8"/>
    <mergeCell ref="AK8:AM9"/>
    <mergeCell ref="AN8:AP8"/>
    <mergeCell ref="C9:D9"/>
    <mergeCell ref="E9:I9"/>
    <mergeCell ref="AF9:AI9"/>
    <mergeCell ref="AN9:AP9"/>
    <mergeCell ref="AK6:AM7"/>
    <mergeCell ref="AN6:AP6"/>
    <mergeCell ref="C7:I7"/>
    <mergeCell ref="AD7:AH7"/>
    <mergeCell ref="AN7:AO7"/>
    <mergeCell ref="C8:D8"/>
    <mergeCell ref="E8:I8"/>
    <mergeCell ref="L8:L9"/>
    <mergeCell ref="M8:Q9"/>
    <mergeCell ref="S8:S9"/>
    <mergeCell ref="AK4:AM5"/>
    <mergeCell ref="AN4:AP4"/>
    <mergeCell ref="C5:I5"/>
    <mergeCell ref="AC5:AH5"/>
    <mergeCell ref="AN5:AO5"/>
    <mergeCell ref="C6:D6"/>
    <mergeCell ref="E6:I6"/>
    <mergeCell ref="L6:L7"/>
    <mergeCell ref="M6:Q7"/>
    <mergeCell ref="S6:S7"/>
    <mergeCell ref="S4:S5"/>
    <mergeCell ref="T4:X5"/>
    <mergeCell ref="Y4:Y9"/>
    <mergeCell ref="Z4:AB5"/>
    <mergeCell ref="AC4:AH4"/>
    <mergeCell ref="AJ4:AJ10"/>
    <mergeCell ref="T6:X7"/>
    <mergeCell ref="Z6:AC7"/>
    <mergeCell ref="AD6:AH6"/>
    <mergeCell ref="T8:X9"/>
    <mergeCell ref="B2:B47"/>
    <mergeCell ref="C2:AP2"/>
    <mergeCell ref="C3:AP3"/>
    <mergeCell ref="C4:D4"/>
    <mergeCell ref="E4:I4"/>
    <mergeCell ref="J4:J10"/>
    <mergeCell ref="K4:K10"/>
    <mergeCell ref="L4:L5"/>
    <mergeCell ref="M4:Q5"/>
    <mergeCell ref="R4:R10"/>
  </mergeCells>
  <dataValidations count="5">
    <dataValidation type="list" allowBlank="1" showErrorMessage="1" error="X ou rien dans cette case!" sqref="L4:L9 S4:S9">
      <formula1>"X,x"</formula1>
    </dataValidation>
    <dataValidation type="list" allowBlank="1" sqref="G13:G14 G26:G27">
      <formula1>"A,B,C,D,E,F,G,H,I,J,K,L,M,N,O,P,Q,R,S,T,U,V,W,X,Y,Z"</formula1>
    </dataValidation>
    <dataValidation type="list" allowBlank="1" sqref="Y13:Y28 W13:W28">
      <formula1>"wo"</formula1>
    </dataValidation>
    <dataValidation type="list" errorStyle="warning" allowBlank="1" showInputMessage="1" showErrorMessage="1" errorTitle="Erreur." error="Cette personne n'est pas inscrite sur la liste des joueurs visités." promptTitle="Validation." prompt="Choisir un nom dans la liste déroulante." sqref="N41:AB43">
      <formula1>$C$50:$C$53</formula1>
    </dataValidation>
    <dataValidation type="list" errorStyle="warning" allowBlank="1" showInputMessage="1" showErrorMessage="1" errorTitle="Erreur." error="Cette personne n'est pas inscrite dans la liste des joueurs visiteurs." promptTitle="Validation." prompt="Choisir un nom dans la liste déroulante." sqref="AC41:AP43">
      <formula1>$F$50:$F$53</formula1>
    </dataValidation>
  </dataValidations>
  <printOptions horizontalCentered="1" verticalCentered="1"/>
  <pageMargins left="0" right="0" top="0" bottom="0" header="0" footer="0"/>
  <pageSetup paperSize="9" scale="9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3" workbookViewId="0">
      <selection activeCell="W13" sqref="W13"/>
    </sheetView>
  </sheetViews>
  <sheetFormatPr baseColWidth="10" defaultRowHeight="12.75" x14ac:dyDescent="0.2"/>
  <cols>
    <col min="1" max="1" width="7.42578125" style="62" customWidth="1"/>
    <col min="2" max="2" width="29.140625" customWidth="1"/>
    <col min="3" max="3" width="4.7109375" customWidth="1"/>
    <col min="4" max="4" width="1.7109375" customWidth="1"/>
    <col min="5" max="6" width="4.7109375" customWidth="1"/>
    <col min="7" max="7" width="1.7109375" customWidth="1"/>
    <col min="8" max="9" width="4.7109375" customWidth="1"/>
    <col min="10" max="10" width="1.7109375" customWidth="1"/>
    <col min="11" max="12" width="4.7109375" customWidth="1"/>
    <col min="13" max="13" width="1.7109375" customWidth="1"/>
    <col min="14" max="15" width="4.7109375" customWidth="1"/>
    <col min="16" max="16" width="1.7109375" customWidth="1"/>
    <col min="17" max="17" width="4.7109375" customWidth="1"/>
  </cols>
  <sheetData>
    <row r="1" spans="1:18" ht="24.95" customHeight="1" x14ac:dyDescent="0.2">
      <c r="A1" s="262" t="str">
        <f>+B!D16</f>
        <v xml:space="preserve"> 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</row>
    <row r="2" spans="1:18" ht="24.95" customHeight="1" x14ac:dyDescent="0.2">
      <c r="A2" s="43" t="s">
        <v>70</v>
      </c>
      <c r="B2" s="44" t="s">
        <v>71</v>
      </c>
      <c r="C2" s="258" t="s">
        <v>22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  <c r="R2" s="45" t="s">
        <v>23</v>
      </c>
    </row>
    <row r="3" spans="1:18" ht="24.95" customHeight="1" x14ac:dyDescent="0.2">
      <c r="A3" s="46">
        <v>3</v>
      </c>
      <c r="B3" s="47">
        <f>+B!D33</f>
        <v>0</v>
      </c>
      <c r="C3" s="48"/>
      <c r="D3" s="49" t="s">
        <v>72</v>
      </c>
      <c r="E3" s="50"/>
      <c r="F3" s="48"/>
      <c r="G3" s="49" t="s">
        <v>72</v>
      </c>
      <c r="H3" s="50"/>
      <c r="I3" s="48"/>
      <c r="J3" s="49" t="s">
        <v>72</v>
      </c>
      <c r="K3" s="50"/>
      <c r="L3" s="48"/>
      <c r="M3" s="49" t="s">
        <v>72</v>
      </c>
      <c r="N3" s="50"/>
      <c r="O3" s="48"/>
      <c r="P3" s="49" t="s">
        <v>72</v>
      </c>
      <c r="Q3" s="50"/>
      <c r="R3" s="51"/>
    </row>
    <row r="4" spans="1:18" ht="24.95" customHeight="1" x14ac:dyDescent="0.2">
      <c r="A4" s="46">
        <v>6</v>
      </c>
      <c r="B4" s="47">
        <f>+B!D31</f>
        <v>0</v>
      </c>
      <c r="C4" s="52"/>
      <c r="D4" s="53" t="s">
        <v>72</v>
      </c>
      <c r="E4" s="54"/>
      <c r="F4" s="52"/>
      <c r="G4" s="53" t="s">
        <v>72</v>
      </c>
      <c r="H4" s="54"/>
      <c r="I4" s="52"/>
      <c r="J4" s="53" t="s">
        <v>72</v>
      </c>
      <c r="K4" s="54"/>
      <c r="L4" s="52"/>
      <c r="M4" s="53" t="s">
        <v>72</v>
      </c>
      <c r="N4" s="54"/>
      <c r="O4" s="52"/>
      <c r="P4" s="53" t="s">
        <v>72</v>
      </c>
      <c r="Q4" s="54"/>
      <c r="R4" s="51"/>
    </row>
    <row r="5" spans="1:18" ht="24.95" customHeight="1" thickBot="1" x14ac:dyDescent="0.25">
      <c r="A5" s="55">
        <v>10</v>
      </c>
      <c r="B5" s="56">
        <f>+B!D29</f>
        <v>0</v>
      </c>
      <c r="C5" s="57"/>
      <c r="D5" s="58" t="s">
        <v>72</v>
      </c>
      <c r="E5" s="59"/>
      <c r="F5" s="57"/>
      <c r="G5" s="58" t="s">
        <v>72</v>
      </c>
      <c r="H5" s="59"/>
      <c r="I5" s="57"/>
      <c r="J5" s="58" t="s">
        <v>72</v>
      </c>
      <c r="K5" s="59"/>
      <c r="L5" s="57"/>
      <c r="M5" s="58" t="s">
        <v>72</v>
      </c>
      <c r="N5" s="59"/>
      <c r="O5" s="57"/>
      <c r="P5" s="58" t="s">
        <v>72</v>
      </c>
      <c r="Q5" s="59"/>
      <c r="R5" s="60"/>
    </row>
    <row r="6" spans="1:18" ht="24.95" customHeight="1" thickBot="1" x14ac:dyDescent="0.2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</row>
    <row r="7" spans="1:18" ht="24.95" customHeight="1" x14ac:dyDescent="0.2">
      <c r="A7" s="262">
        <f>+B!D18</f>
        <v>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</row>
    <row r="8" spans="1:18" s="62" customFormat="1" ht="24.95" customHeight="1" x14ac:dyDescent="0.2">
      <c r="A8" s="43" t="s">
        <v>70</v>
      </c>
      <c r="B8" s="61" t="s">
        <v>71</v>
      </c>
      <c r="C8" s="258" t="s">
        <v>22</v>
      </c>
      <c r="D8" s="259"/>
      <c r="E8" s="259"/>
      <c r="F8" s="259"/>
      <c r="G8" s="259"/>
      <c r="H8" s="259"/>
      <c r="I8" s="259"/>
      <c r="J8" s="259"/>
      <c r="K8" s="53"/>
      <c r="L8" s="53"/>
      <c r="M8" s="53"/>
      <c r="N8" s="53"/>
      <c r="O8" s="53"/>
      <c r="P8" s="53"/>
      <c r="Q8" s="54"/>
      <c r="R8" s="45" t="s">
        <v>23</v>
      </c>
    </row>
    <row r="9" spans="1:18" ht="24.95" customHeight="1" x14ac:dyDescent="0.2">
      <c r="A9" s="46">
        <v>2</v>
      </c>
      <c r="B9" s="47">
        <f>+B!D29</f>
        <v>0</v>
      </c>
      <c r="C9" s="48"/>
      <c r="D9" s="49" t="s">
        <v>72</v>
      </c>
      <c r="E9" s="50"/>
      <c r="F9" s="48"/>
      <c r="G9" s="49" t="s">
        <v>72</v>
      </c>
      <c r="H9" s="50"/>
      <c r="I9" s="48"/>
      <c r="J9" s="49" t="s">
        <v>72</v>
      </c>
      <c r="K9" s="50"/>
      <c r="L9" s="48"/>
      <c r="M9" s="49" t="s">
        <v>72</v>
      </c>
      <c r="N9" s="50"/>
      <c r="O9" s="48"/>
      <c r="P9" s="49" t="s">
        <v>72</v>
      </c>
      <c r="Q9" s="50"/>
      <c r="R9" s="51"/>
    </row>
    <row r="10" spans="1:18" ht="24.95" customHeight="1" x14ac:dyDescent="0.2">
      <c r="A10" s="46">
        <v>5</v>
      </c>
      <c r="B10" s="47">
        <f>+B!D33</f>
        <v>0</v>
      </c>
      <c r="C10" s="52"/>
      <c r="D10" s="53" t="s">
        <v>72</v>
      </c>
      <c r="E10" s="54"/>
      <c r="F10" s="52"/>
      <c r="G10" s="53" t="s">
        <v>72</v>
      </c>
      <c r="H10" s="54"/>
      <c r="I10" s="52"/>
      <c r="J10" s="53" t="s">
        <v>72</v>
      </c>
      <c r="K10" s="54"/>
      <c r="L10" s="52"/>
      <c r="M10" s="53" t="s">
        <v>72</v>
      </c>
      <c r="N10" s="54"/>
      <c r="O10" s="52"/>
      <c r="P10" s="53" t="s">
        <v>72</v>
      </c>
      <c r="Q10" s="54"/>
      <c r="R10" s="51"/>
    </row>
    <row r="11" spans="1:18" ht="24.95" customHeight="1" thickBot="1" x14ac:dyDescent="0.25">
      <c r="A11" s="55">
        <v>9</v>
      </c>
      <c r="B11" s="56">
        <f>+B!D31</f>
        <v>0</v>
      </c>
      <c r="C11" s="57"/>
      <c r="D11" s="58" t="s">
        <v>72</v>
      </c>
      <c r="E11" s="59"/>
      <c r="F11" s="57"/>
      <c r="G11" s="58" t="s">
        <v>72</v>
      </c>
      <c r="H11" s="59"/>
      <c r="I11" s="57"/>
      <c r="J11" s="58" t="s">
        <v>72</v>
      </c>
      <c r="K11" s="59"/>
      <c r="L11" s="57"/>
      <c r="M11" s="58" t="s">
        <v>72</v>
      </c>
      <c r="N11" s="59"/>
      <c r="O11" s="57"/>
      <c r="P11" s="58" t="s">
        <v>72</v>
      </c>
      <c r="Q11" s="59"/>
      <c r="R11" s="60"/>
    </row>
    <row r="12" spans="1:18" ht="24.95" customHeight="1" thickBot="1" x14ac:dyDescent="0.2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</row>
    <row r="13" spans="1:18" ht="24.95" customHeight="1" x14ac:dyDescent="0.2">
      <c r="A13" s="262">
        <f>+B!D20</f>
        <v>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4"/>
    </row>
    <row r="14" spans="1:18" ht="24.95" customHeight="1" x14ac:dyDescent="0.2">
      <c r="A14" s="43" t="s">
        <v>70</v>
      </c>
      <c r="B14" s="61" t="s">
        <v>71</v>
      </c>
      <c r="C14" s="258" t="s">
        <v>22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5" t="s">
        <v>23</v>
      </c>
    </row>
    <row r="15" spans="1:18" ht="24.95" customHeight="1" x14ac:dyDescent="0.2">
      <c r="A15" s="46">
        <v>1</v>
      </c>
      <c r="B15" s="47">
        <f>+B!D31</f>
        <v>0</v>
      </c>
      <c r="C15" s="48"/>
      <c r="D15" s="49" t="s">
        <v>72</v>
      </c>
      <c r="E15" s="50"/>
      <c r="F15" s="48"/>
      <c r="G15" s="49" t="s">
        <v>72</v>
      </c>
      <c r="H15" s="50"/>
      <c r="I15" s="48"/>
      <c r="J15" s="49" t="s">
        <v>72</v>
      </c>
      <c r="K15" s="50"/>
      <c r="L15" s="48"/>
      <c r="M15" s="49" t="s">
        <v>72</v>
      </c>
      <c r="N15" s="50"/>
      <c r="O15" s="48"/>
      <c r="P15" s="49" t="s">
        <v>72</v>
      </c>
      <c r="Q15" s="50"/>
      <c r="R15" s="51"/>
    </row>
    <row r="16" spans="1:18" ht="24.95" customHeight="1" x14ac:dyDescent="0.2">
      <c r="A16" s="46">
        <v>4</v>
      </c>
      <c r="B16" s="47">
        <f>+B!D29</f>
        <v>0</v>
      </c>
      <c r="C16" s="52"/>
      <c r="D16" s="53" t="s">
        <v>72</v>
      </c>
      <c r="E16" s="54"/>
      <c r="F16" s="52"/>
      <c r="G16" s="53" t="s">
        <v>72</v>
      </c>
      <c r="H16" s="54"/>
      <c r="I16" s="52"/>
      <c r="J16" s="53" t="s">
        <v>72</v>
      </c>
      <c r="K16" s="54"/>
      <c r="L16" s="52"/>
      <c r="M16" s="53" t="s">
        <v>72</v>
      </c>
      <c r="N16" s="54"/>
      <c r="O16" s="52"/>
      <c r="P16" s="53" t="s">
        <v>72</v>
      </c>
      <c r="Q16" s="54"/>
      <c r="R16" s="51"/>
    </row>
    <row r="17" spans="1:18" ht="24.95" customHeight="1" thickBot="1" x14ac:dyDescent="0.25">
      <c r="A17" s="55">
        <v>8</v>
      </c>
      <c r="B17" s="56">
        <f>+B!D33</f>
        <v>0</v>
      </c>
      <c r="C17" s="57"/>
      <c r="D17" s="58" t="s">
        <v>72</v>
      </c>
      <c r="E17" s="59"/>
      <c r="F17" s="57"/>
      <c r="G17" s="58" t="s">
        <v>72</v>
      </c>
      <c r="H17" s="59"/>
      <c r="I17" s="57"/>
      <c r="J17" s="58" t="s">
        <v>72</v>
      </c>
      <c r="K17" s="59"/>
      <c r="L17" s="57"/>
      <c r="M17" s="58" t="s">
        <v>72</v>
      </c>
      <c r="N17" s="59"/>
      <c r="O17" s="57"/>
      <c r="P17" s="58" t="s">
        <v>72</v>
      </c>
      <c r="Q17" s="59"/>
      <c r="R17" s="60"/>
    </row>
    <row r="18" spans="1:18" ht="24.95" customHeight="1" thickBot="1" x14ac:dyDescent="0.25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1:18" ht="24.95" customHeight="1" x14ac:dyDescent="0.2">
      <c r="A19" s="262">
        <f>+B!D22</f>
        <v>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</row>
    <row r="20" spans="1:18" ht="24.95" customHeight="1" x14ac:dyDescent="0.2">
      <c r="A20" s="43" t="s">
        <v>70</v>
      </c>
      <c r="B20" s="61" t="s">
        <v>71</v>
      </c>
      <c r="C20" s="258" t="s">
        <v>22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  <c r="R20" s="45" t="s">
        <v>23</v>
      </c>
    </row>
    <row r="21" spans="1:18" ht="24.95" customHeight="1" thickBot="1" x14ac:dyDescent="0.25">
      <c r="A21" s="63">
        <v>7</v>
      </c>
      <c r="B21" s="56">
        <f>+B!D35</f>
        <v>0</v>
      </c>
      <c r="C21" s="48"/>
      <c r="D21" s="49" t="s">
        <v>72</v>
      </c>
      <c r="E21" s="50"/>
      <c r="F21" s="48"/>
      <c r="G21" s="49" t="s">
        <v>72</v>
      </c>
      <c r="H21" s="50"/>
      <c r="I21" s="48"/>
      <c r="J21" s="49" t="s">
        <v>72</v>
      </c>
      <c r="K21" s="50"/>
      <c r="L21" s="48"/>
      <c r="M21" s="49" t="s">
        <v>72</v>
      </c>
      <c r="N21" s="50"/>
      <c r="O21" s="48"/>
      <c r="P21" s="49" t="s">
        <v>72</v>
      </c>
      <c r="Q21" s="50"/>
      <c r="R21" s="64"/>
    </row>
  </sheetData>
  <sheetProtection password="DA3D" sheet="1" objects="1" scenarios="1"/>
  <mergeCells count="11">
    <mergeCell ref="A12:R12"/>
    <mergeCell ref="A13:R13"/>
    <mergeCell ref="C14:Q14"/>
    <mergeCell ref="A18:R18"/>
    <mergeCell ref="A19:R19"/>
    <mergeCell ref="C20:Q20"/>
    <mergeCell ref="A1:R1"/>
    <mergeCell ref="C2:Q2"/>
    <mergeCell ref="A6:R6"/>
    <mergeCell ref="A7:R7"/>
    <mergeCell ref="C8:J8"/>
  </mergeCells>
  <pageMargins left="0.70866141732283472" right="0.70866141732283472" top="0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56"/>
  <sheetViews>
    <sheetView showGridLines="0" showRowColHeaders="0" zoomScale="90" zoomScaleNormal="90" workbookViewId="0">
      <selection activeCell="AC4" sqref="AC4:AH4"/>
    </sheetView>
  </sheetViews>
  <sheetFormatPr baseColWidth="10" defaultRowHeight="12" x14ac:dyDescent="0.2"/>
  <cols>
    <col min="1" max="1" width="1.5703125" style="1" customWidth="1"/>
    <col min="2" max="2" width="4" style="1" customWidth="1"/>
    <col min="3" max="3" width="6.42578125" style="1" customWidth="1"/>
    <col min="4" max="4" width="6.7109375" style="1" customWidth="1"/>
    <col min="5" max="5" width="11.7109375" style="1" customWidth="1"/>
    <col min="6" max="6" width="9" style="1" customWidth="1"/>
    <col min="7" max="7" width="10.5703125" style="1" customWidth="1"/>
    <col min="8" max="9" width="5.28515625" style="1" customWidth="1"/>
    <col min="10" max="10" width="3.28515625" style="1" customWidth="1"/>
    <col min="11" max="11" width="2.5703125" style="1" customWidth="1"/>
    <col min="12" max="12" width="2.7109375" style="1" customWidth="1"/>
    <col min="13" max="14" width="3.140625" style="1" customWidth="1"/>
    <col min="15" max="15" width="2.5703125" style="1" customWidth="1"/>
    <col min="16" max="17" width="3.140625" style="1" customWidth="1"/>
    <col min="18" max="18" width="2.5703125" style="1" customWidth="1"/>
    <col min="19" max="19" width="2.7109375" style="1" customWidth="1"/>
    <col min="20" max="20" width="3.5703125" style="1" customWidth="1"/>
    <col min="21" max="21" width="1" style="1" customWidth="1"/>
    <col min="22" max="22" width="4.85546875" style="1" customWidth="1"/>
    <col min="23" max="23" width="3.5703125" style="1" customWidth="1"/>
    <col min="24" max="24" width="0.85546875" style="1" customWidth="1"/>
    <col min="25" max="26" width="3.5703125" style="1" customWidth="1"/>
    <col min="27" max="27" width="0.85546875" style="1" customWidth="1"/>
    <col min="28" max="29" width="3.5703125" style="1" customWidth="1"/>
    <col min="30" max="30" width="0.85546875" style="1" customWidth="1"/>
    <col min="31" max="32" width="3.5703125" style="1" customWidth="1"/>
    <col min="33" max="33" width="0.85546875" style="1" customWidth="1"/>
    <col min="34" max="35" width="3.5703125" style="1" customWidth="1"/>
    <col min="36" max="36" width="0.85546875" style="1" customWidth="1"/>
    <col min="37" max="37" width="3.5703125" style="1" customWidth="1"/>
    <col min="38" max="39" width="4.42578125" style="1" customWidth="1"/>
    <col min="40" max="40" width="4.28515625" style="1" customWidth="1"/>
    <col min="41" max="41" width="2.5703125" style="1" customWidth="1"/>
    <col min="42" max="42" width="1.7109375" style="1" customWidth="1"/>
    <col min="43" max="52" width="3.7109375" style="1" customWidth="1"/>
    <col min="53" max="16384" width="11.42578125" style="1"/>
  </cols>
  <sheetData>
    <row r="1" spans="2:51" ht="8.25" customHeight="1" x14ac:dyDescent="0.2"/>
    <row r="2" spans="2:51" ht="18" customHeight="1" x14ac:dyDescent="0.2">
      <c r="B2" s="252"/>
      <c r="C2" s="253" t="s">
        <v>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"/>
    </row>
    <row r="3" spans="2:51" ht="6.75" customHeight="1" x14ac:dyDescent="0.2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"/>
    </row>
    <row r="4" spans="2:51" ht="14.1" customHeight="1" x14ac:dyDescent="0.25">
      <c r="B4" s="252"/>
      <c r="C4" s="254" t="s">
        <v>1</v>
      </c>
      <c r="D4" s="255"/>
      <c r="E4" s="229"/>
      <c r="F4" s="229"/>
      <c r="G4" s="229"/>
      <c r="H4" s="229"/>
      <c r="I4" s="229"/>
      <c r="J4" s="256"/>
      <c r="K4" s="204"/>
      <c r="L4" s="230"/>
      <c r="M4" s="232" t="s">
        <v>2</v>
      </c>
      <c r="N4" s="233"/>
      <c r="O4" s="233"/>
      <c r="P4" s="233"/>
      <c r="Q4" s="234"/>
      <c r="R4" s="257"/>
      <c r="S4" s="230"/>
      <c r="T4" s="240" t="s">
        <v>3</v>
      </c>
      <c r="U4" s="241"/>
      <c r="V4" s="241"/>
      <c r="W4" s="241"/>
      <c r="X4" s="242"/>
      <c r="Y4" s="243"/>
      <c r="Z4" s="244" t="s">
        <v>4</v>
      </c>
      <c r="AA4" s="245"/>
      <c r="AB4" s="245"/>
      <c r="AC4" s="247"/>
      <c r="AD4" s="247"/>
      <c r="AE4" s="247"/>
      <c r="AF4" s="247"/>
      <c r="AG4" s="247"/>
      <c r="AH4" s="247"/>
      <c r="AI4" s="3"/>
      <c r="AJ4" s="191"/>
      <c r="AK4" s="245" t="s">
        <v>5</v>
      </c>
      <c r="AL4" s="245"/>
      <c r="AM4" s="245"/>
      <c r="AN4" s="249"/>
      <c r="AO4" s="249"/>
      <c r="AP4" s="250"/>
      <c r="AQ4" s="2"/>
      <c r="AR4" s="4"/>
      <c r="AS4" s="4"/>
      <c r="AT4" s="4"/>
      <c r="AU4" s="4"/>
      <c r="AV4" s="4"/>
      <c r="AW4" s="4"/>
      <c r="AX4" s="4"/>
      <c r="AY4" s="4"/>
    </row>
    <row r="5" spans="2:51" ht="3.95" customHeight="1" x14ac:dyDescent="0.2">
      <c r="B5" s="252"/>
      <c r="C5" s="224"/>
      <c r="D5" s="225"/>
      <c r="E5" s="225"/>
      <c r="F5" s="225"/>
      <c r="G5" s="225"/>
      <c r="H5" s="225"/>
      <c r="I5" s="225"/>
      <c r="J5" s="222"/>
      <c r="K5" s="204"/>
      <c r="L5" s="231"/>
      <c r="M5" s="235"/>
      <c r="N5" s="236"/>
      <c r="O5" s="236"/>
      <c r="P5" s="236"/>
      <c r="Q5" s="237"/>
      <c r="R5" s="257"/>
      <c r="S5" s="231"/>
      <c r="T5" s="240"/>
      <c r="U5" s="241"/>
      <c r="V5" s="241"/>
      <c r="W5" s="241"/>
      <c r="X5" s="242"/>
      <c r="Y5" s="243"/>
      <c r="Z5" s="246"/>
      <c r="AA5" s="223"/>
      <c r="AB5" s="223"/>
      <c r="AC5" s="90"/>
      <c r="AD5" s="90"/>
      <c r="AE5" s="90"/>
      <c r="AF5" s="90"/>
      <c r="AG5" s="90"/>
      <c r="AH5" s="90"/>
      <c r="AI5" s="5"/>
      <c r="AJ5" s="219"/>
      <c r="AK5" s="223"/>
      <c r="AL5" s="223"/>
      <c r="AM5" s="223"/>
      <c r="AN5" s="251"/>
      <c r="AO5" s="251"/>
      <c r="AP5" s="6"/>
      <c r="AQ5" s="2"/>
      <c r="AR5" s="4"/>
      <c r="AS5" s="4"/>
      <c r="AT5" s="4"/>
      <c r="AU5" s="4"/>
      <c r="AV5" s="4"/>
      <c r="AW5" s="4"/>
      <c r="AX5" s="4"/>
      <c r="AY5" s="4"/>
    </row>
    <row r="6" spans="2:51" ht="14.1" customHeight="1" x14ac:dyDescent="0.3">
      <c r="B6" s="252"/>
      <c r="C6" s="227" t="s">
        <v>6</v>
      </c>
      <c r="D6" s="228"/>
      <c r="E6" s="229"/>
      <c r="F6" s="229"/>
      <c r="G6" s="229"/>
      <c r="H6" s="229"/>
      <c r="I6" s="229"/>
      <c r="J6" s="222"/>
      <c r="K6" s="204"/>
      <c r="L6" s="230" t="s">
        <v>7</v>
      </c>
      <c r="M6" s="232" t="s">
        <v>8</v>
      </c>
      <c r="N6" s="233"/>
      <c r="O6" s="233"/>
      <c r="P6" s="233"/>
      <c r="Q6" s="234"/>
      <c r="R6" s="257"/>
      <c r="S6" s="230"/>
      <c r="T6" s="240" t="s">
        <v>9</v>
      </c>
      <c r="U6" s="241"/>
      <c r="V6" s="241"/>
      <c r="W6" s="241"/>
      <c r="X6" s="242"/>
      <c r="Y6" s="243"/>
      <c r="Z6" s="246" t="s">
        <v>10</v>
      </c>
      <c r="AA6" s="223"/>
      <c r="AB6" s="223"/>
      <c r="AC6" s="223"/>
      <c r="AD6" s="248"/>
      <c r="AE6" s="248"/>
      <c r="AF6" s="248"/>
      <c r="AG6" s="248"/>
      <c r="AH6" s="248"/>
      <c r="AI6" s="5"/>
      <c r="AJ6" s="219"/>
      <c r="AK6" s="223" t="s">
        <v>11</v>
      </c>
      <c r="AL6" s="223"/>
      <c r="AM6" s="223"/>
      <c r="AN6" s="217"/>
      <c r="AO6" s="217"/>
      <c r="AP6" s="218"/>
      <c r="AQ6" s="2"/>
      <c r="AR6" s="4"/>
      <c r="AS6" s="4"/>
      <c r="AT6" s="4"/>
      <c r="AU6" s="4"/>
      <c r="AV6" s="4"/>
      <c r="AW6" s="4"/>
      <c r="AX6" s="4"/>
      <c r="AY6" s="4"/>
    </row>
    <row r="7" spans="2:51" ht="3.95" customHeight="1" x14ac:dyDescent="0.2">
      <c r="B7" s="252"/>
      <c r="C7" s="224"/>
      <c r="D7" s="225"/>
      <c r="E7" s="225"/>
      <c r="F7" s="225"/>
      <c r="G7" s="225"/>
      <c r="H7" s="225"/>
      <c r="I7" s="225"/>
      <c r="J7" s="222"/>
      <c r="K7" s="204"/>
      <c r="L7" s="231"/>
      <c r="M7" s="235"/>
      <c r="N7" s="236"/>
      <c r="O7" s="236"/>
      <c r="P7" s="236"/>
      <c r="Q7" s="237"/>
      <c r="R7" s="257"/>
      <c r="S7" s="231"/>
      <c r="T7" s="240"/>
      <c r="U7" s="241"/>
      <c r="V7" s="241"/>
      <c r="W7" s="241"/>
      <c r="X7" s="242"/>
      <c r="Y7" s="243"/>
      <c r="Z7" s="246"/>
      <c r="AA7" s="223"/>
      <c r="AB7" s="223"/>
      <c r="AC7" s="223"/>
      <c r="AD7" s="226"/>
      <c r="AE7" s="226"/>
      <c r="AF7" s="226"/>
      <c r="AG7" s="226"/>
      <c r="AH7" s="226"/>
      <c r="AI7" s="5"/>
      <c r="AJ7" s="219"/>
      <c r="AK7" s="223"/>
      <c r="AL7" s="223"/>
      <c r="AM7" s="223"/>
      <c r="AN7" s="90"/>
      <c r="AO7" s="90"/>
      <c r="AP7" s="7"/>
      <c r="AQ7" s="2"/>
      <c r="AR7" s="4"/>
      <c r="AS7" s="4"/>
      <c r="AT7" s="4"/>
      <c r="AU7" s="4"/>
      <c r="AV7" s="4"/>
      <c r="AW7" s="4"/>
      <c r="AX7" s="4"/>
      <c r="AY7" s="4"/>
    </row>
    <row r="8" spans="2:51" ht="14.1" customHeight="1" x14ac:dyDescent="0.25">
      <c r="B8" s="252"/>
      <c r="C8" s="227" t="s">
        <v>12</v>
      </c>
      <c r="D8" s="228"/>
      <c r="E8" s="229"/>
      <c r="F8" s="229"/>
      <c r="G8" s="229"/>
      <c r="H8" s="229"/>
      <c r="I8" s="229"/>
      <c r="J8" s="222"/>
      <c r="K8" s="204"/>
      <c r="L8" s="230"/>
      <c r="M8" s="232" t="s">
        <v>13</v>
      </c>
      <c r="N8" s="233"/>
      <c r="O8" s="233"/>
      <c r="P8" s="233"/>
      <c r="Q8" s="234"/>
      <c r="R8" s="257"/>
      <c r="S8" s="230"/>
      <c r="T8" s="240" t="s">
        <v>14</v>
      </c>
      <c r="U8" s="241"/>
      <c r="V8" s="241"/>
      <c r="W8" s="241"/>
      <c r="X8" s="242"/>
      <c r="Y8" s="243"/>
      <c r="Z8" s="215" t="s">
        <v>15</v>
      </c>
      <c r="AA8" s="216"/>
      <c r="AB8" s="216"/>
      <c r="AC8" s="216"/>
      <c r="AD8" s="216"/>
      <c r="AE8" s="216"/>
      <c r="AF8" s="217"/>
      <c r="AG8" s="217"/>
      <c r="AH8" s="217"/>
      <c r="AI8" s="217"/>
      <c r="AJ8" s="219"/>
      <c r="AK8" s="216" t="s">
        <v>16</v>
      </c>
      <c r="AL8" s="216"/>
      <c r="AM8" s="216"/>
      <c r="AN8" s="217"/>
      <c r="AO8" s="217"/>
      <c r="AP8" s="218"/>
      <c r="AQ8" s="2"/>
      <c r="AR8" s="4"/>
      <c r="AS8" s="4"/>
      <c r="AT8" s="4"/>
      <c r="AU8" s="4"/>
      <c r="AV8" s="4"/>
      <c r="AW8" s="4"/>
      <c r="AX8" s="4"/>
      <c r="AY8" s="4"/>
    </row>
    <row r="9" spans="2:51" ht="3.95" customHeight="1" x14ac:dyDescent="0.2">
      <c r="B9" s="252"/>
      <c r="C9" s="204"/>
      <c r="D9" s="219"/>
      <c r="E9" s="90"/>
      <c r="F9" s="90"/>
      <c r="G9" s="90"/>
      <c r="H9" s="90"/>
      <c r="I9" s="90"/>
      <c r="J9" s="222"/>
      <c r="K9" s="204"/>
      <c r="L9" s="231"/>
      <c r="M9" s="235"/>
      <c r="N9" s="236"/>
      <c r="O9" s="236"/>
      <c r="P9" s="236"/>
      <c r="Q9" s="237"/>
      <c r="R9" s="257"/>
      <c r="S9" s="231"/>
      <c r="T9" s="240"/>
      <c r="U9" s="241"/>
      <c r="V9" s="241"/>
      <c r="W9" s="241"/>
      <c r="X9" s="242"/>
      <c r="Y9" s="243"/>
      <c r="Z9" s="215"/>
      <c r="AA9" s="216"/>
      <c r="AB9" s="216"/>
      <c r="AC9" s="216"/>
      <c r="AD9" s="216"/>
      <c r="AE9" s="216"/>
      <c r="AF9" s="90"/>
      <c r="AG9" s="90"/>
      <c r="AH9" s="90"/>
      <c r="AI9" s="90"/>
      <c r="AJ9" s="219"/>
      <c r="AK9" s="216"/>
      <c r="AL9" s="216"/>
      <c r="AM9" s="216"/>
      <c r="AN9" s="90"/>
      <c r="AO9" s="90"/>
      <c r="AP9" s="220"/>
      <c r="AQ9" s="2"/>
      <c r="AR9" s="4"/>
      <c r="AS9" s="4"/>
      <c r="AT9" s="4"/>
      <c r="AU9" s="4"/>
      <c r="AV9" s="4"/>
      <c r="AW9" s="4"/>
      <c r="AX9" s="4"/>
      <c r="AY9" s="4"/>
    </row>
    <row r="10" spans="2:51" ht="3.95" customHeight="1" x14ac:dyDescent="0.2">
      <c r="B10" s="252"/>
      <c r="C10" s="221"/>
      <c r="D10" s="90"/>
      <c r="E10" s="90"/>
      <c r="F10" s="90"/>
      <c r="G10" s="90"/>
      <c r="H10" s="90"/>
      <c r="I10" s="90"/>
      <c r="J10" s="220"/>
      <c r="K10" s="204"/>
      <c r="L10" s="191"/>
      <c r="M10" s="191"/>
      <c r="N10" s="191"/>
      <c r="O10" s="191"/>
      <c r="P10" s="191"/>
      <c r="Q10" s="191"/>
      <c r="R10" s="257"/>
      <c r="S10" s="219"/>
      <c r="T10" s="219"/>
      <c r="U10" s="219"/>
      <c r="V10" s="219"/>
      <c r="W10" s="219"/>
      <c r="X10" s="219"/>
      <c r="Y10" s="222"/>
      <c r="Z10" s="221"/>
      <c r="AA10" s="90"/>
      <c r="AB10" s="90"/>
      <c r="AC10" s="90"/>
      <c r="AD10" s="90"/>
      <c r="AE10" s="90"/>
      <c r="AF10" s="90"/>
      <c r="AG10" s="90"/>
      <c r="AH10" s="90"/>
      <c r="AI10" s="8"/>
      <c r="AJ10" s="90"/>
      <c r="AK10" s="90"/>
      <c r="AL10" s="90"/>
      <c r="AM10" s="90"/>
      <c r="AN10" s="90"/>
      <c r="AO10" s="90"/>
      <c r="AP10" s="220"/>
      <c r="AQ10" s="2"/>
      <c r="AR10" s="4"/>
      <c r="AS10" s="4"/>
      <c r="AT10" s="4"/>
      <c r="AU10" s="4"/>
      <c r="AV10" s="4"/>
      <c r="AW10" s="4"/>
      <c r="AX10" s="4"/>
      <c r="AY10" s="4"/>
    </row>
    <row r="11" spans="2:51" ht="8.1" customHeight="1" x14ac:dyDescent="0.2">
      <c r="B11" s="25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"/>
      <c r="AR11" s="4"/>
      <c r="AS11" s="4"/>
      <c r="AT11" s="4"/>
      <c r="AU11" s="4"/>
      <c r="AV11" s="4"/>
      <c r="AW11" s="4"/>
      <c r="AX11" s="4"/>
      <c r="AY11" s="4"/>
    </row>
    <row r="12" spans="2:51" ht="14.1" customHeight="1" x14ac:dyDescent="0.2">
      <c r="B12" s="252"/>
      <c r="C12" s="144" t="s">
        <v>17</v>
      </c>
      <c r="D12" s="146"/>
      <c r="E12" s="146"/>
      <c r="F12" s="146"/>
      <c r="G12" s="146"/>
      <c r="H12" s="146"/>
      <c r="I12" s="146"/>
      <c r="J12" s="146"/>
      <c r="K12" s="145"/>
      <c r="L12" s="175"/>
      <c r="M12" s="144" t="s">
        <v>18</v>
      </c>
      <c r="N12" s="145"/>
      <c r="O12" s="175"/>
      <c r="P12" s="144" t="s">
        <v>19</v>
      </c>
      <c r="Q12" s="145"/>
      <c r="R12" s="175"/>
      <c r="S12" s="144" t="s">
        <v>20</v>
      </c>
      <c r="T12" s="145"/>
      <c r="U12" s="204"/>
      <c r="V12" s="9"/>
      <c r="W12" s="144" t="s">
        <v>21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50" t="s">
        <v>22</v>
      </c>
      <c r="AM12" s="147"/>
      <c r="AN12" s="150" t="s">
        <v>23</v>
      </c>
      <c r="AO12" s="146"/>
      <c r="AP12" s="145"/>
      <c r="AQ12" s="10"/>
      <c r="AR12" s="4"/>
      <c r="AS12" s="4"/>
      <c r="AT12" s="4"/>
      <c r="AU12" s="4"/>
      <c r="AV12" s="4"/>
      <c r="AW12" s="4"/>
      <c r="AX12" s="4"/>
      <c r="AY12" s="4"/>
    </row>
    <row r="13" spans="2:51" ht="14.1" customHeight="1" x14ac:dyDescent="0.2">
      <c r="B13" s="252"/>
      <c r="C13" s="192" t="s">
        <v>24</v>
      </c>
      <c r="D13" s="194"/>
      <c r="E13" s="195"/>
      <c r="F13" s="195"/>
      <c r="G13" s="198"/>
      <c r="H13" s="208" t="s">
        <v>25</v>
      </c>
      <c r="I13" s="194"/>
      <c r="J13" s="210"/>
      <c r="K13" s="211"/>
      <c r="L13" s="175"/>
      <c r="M13" s="151" t="s">
        <v>26</v>
      </c>
      <c r="N13" s="152"/>
      <c r="O13" s="175"/>
      <c r="P13" s="205" t="s">
        <v>27</v>
      </c>
      <c r="Q13" s="206"/>
      <c r="R13" s="175"/>
      <c r="S13" s="205" t="s">
        <v>28</v>
      </c>
      <c r="T13" s="206"/>
      <c r="U13" s="204"/>
      <c r="V13" s="9">
        <v>1</v>
      </c>
      <c r="W13" s="11"/>
      <c r="X13" s="12" t="str">
        <f t="shared" ref="X13:X28" si="0">IF(W13&lt;&gt;"","/","")</f>
        <v/>
      </c>
      <c r="Y13" s="13"/>
      <c r="Z13" s="14"/>
      <c r="AA13" s="12" t="str">
        <f t="shared" ref="AA13:AA28" si="1">IF(Z13&lt;&gt;"","/","")</f>
        <v/>
      </c>
      <c r="AB13" s="13"/>
      <c r="AC13" s="14"/>
      <c r="AD13" s="12" t="str">
        <f t="shared" ref="AD13:AD28" si="2">IF(AC13&lt;&gt;"","/","")</f>
        <v/>
      </c>
      <c r="AE13" s="13"/>
      <c r="AF13" s="14"/>
      <c r="AG13" s="12" t="str">
        <f t="shared" ref="AG13:AG28" si="3">IF(AF13&lt;&gt;"","/","")</f>
        <v/>
      </c>
      <c r="AH13" s="13"/>
      <c r="AI13" s="14"/>
      <c r="AJ13" s="12" t="str">
        <f t="shared" ref="AJ13:AJ28" si="4">IF(AI13&lt;&gt;"","/","")</f>
        <v/>
      </c>
      <c r="AK13" s="15"/>
      <c r="AL13" s="16" t="str">
        <f t="shared" ref="AL13:AL28" si="5">IF(Y13="wo",IF(W13="wo",0,3),IF(W13&lt;&gt;"",IF(W13&lt;&gt;"wo",IF(W13&gt;Y13,1,0)+IF(Z13&gt;AB13,1,0)+IF(AC13&gt;AE13,1,0)+IF(AF13&gt;AH13,1,0)+IF(AI13&gt;AK13,1,0),0),""))</f>
        <v/>
      </c>
      <c r="AM13" s="17" t="str">
        <f t="shared" ref="AM13:AM28" si="6">IF(W13="wo",IF(Y13="wo",0,3),IF(Y13&lt;&gt;"",IF(Y13&lt;&gt;"wo",IF(Y13&gt;W13,1,0)+IF(AB13&gt;Z13,1,0)+IF(AE13&gt;AC13,1,0)+IF(AH13&gt;AF13,1,0)+IF(AK13&gt;AI13,1,0),0),""))</f>
        <v/>
      </c>
      <c r="AN13" s="16" t="str">
        <f>AT13</f>
        <v/>
      </c>
      <c r="AO13" s="187" t="str">
        <f>AU13</f>
        <v/>
      </c>
      <c r="AP13" s="188"/>
      <c r="AQ13" s="18">
        <f t="shared" ref="AQ13:AQ28" si="7">IF(AL13&gt;AM13,1,0)</f>
        <v>0</v>
      </c>
      <c r="AR13" s="119">
        <f t="shared" ref="AR13:AR28" si="8">IF(AM13&gt;AL13,1,0)</f>
        <v>0</v>
      </c>
      <c r="AS13" s="119"/>
      <c r="AT13" s="4" t="str">
        <f>IF(AL13&lt;&gt;"",IF(AL13&gt;AM13,1,0),"")</f>
        <v/>
      </c>
      <c r="AU13" s="4" t="str">
        <f>IF(AM13&lt;&gt;"",IF(AM13&gt;AL13,1,0),"")</f>
        <v/>
      </c>
      <c r="AV13" s="4"/>
      <c r="AW13" s="4"/>
      <c r="AX13" s="4"/>
      <c r="AY13" s="4"/>
    </row>
    <row r="14" spans="2:51" ht="14.1" customHeight="1" x14ac:dyDescent="0.2">
      <c r="B14" s="252"/>
      <c r="C14" s="193"/>
      <c r="D14" s="196"/>
      <c r="E14" s="197"/>
      <c r="F14" s="197"/>
      <c r="G14" s="199"/>
      <c r="H14" s="209"/>
      <c r="I14" s="212"/>
      <c r="J14" s="213"/>
      <c r="K14" s="214"/>
      <c r="L14" s="175"/>
      <c r="M14" s="113" t="s">
        <v>29</v>
      </c>
      <c r="N14" s="114"/>
      <c r="O14" s="175"/>
      <c r="P14" s="189" t="s">
        <v>30</v>
      </c>
      <c r="Q14" s="190"/>
      <c r="R14" s="175"/>
      <c r="S14" s="189" t="s">
        <v>31</v>
      </c>
      <c r="T14" s="190"/>
      <c r="U14" s="204"/>
      <c r="V14" s="9">
        <v>2</v>
      </c>
      <c r="W14" s="11"/>
      <c r="X14" s="12" t="str">
        <f t="shared" si="0"/>
        <v/>
      </c>
      <c r="Y14" s="13"/>
      <c r="Z14" s="14"/>
      <c r="AA14" s="12" t="str">
        <f t="shared" si="1"/>
        <v/>
      </c>
      <c r="AB14" s="13"/>
      <c r="AC14" s="14"/>
      <c r="AD14" s="12" t="str">
        <f t="shared" si="2"/>
        <v/>
      </c>
      <c r="AE14" s="13"/>
      <c r="AF14" s="14"/>
      <c r="AG14" s="12" t="str">
        <f t="shared" si="3"/>
        <v/>
      </c>
      <c r="AH14" s="13"/>
      <c r="AI14" s="14"/>
      <c r="AJ14" s="12" t="str">
        <f t="shared" si="4"/>
        <v/>
      </c>
      <c r="AK14" s="15"/>
      <c r="AL14" s="16" t="str">
        <f t="shared" si="5"/>
        <v/>
      </c>
      <c r="AM14" s="17" t="str">
        <f t="shared" si="6"/>
        <v/>
      </c>
      <c r="AN14" s="19" t="str">
        <f t="shared" ref="AN14:AN28" si="9">IF(AN13&lt;&gt;"",AT14,"")</f>
        <v/>
      </c>
      <c r="AO14" s="187" t="str">
        <f t="shared" ref="AO14:AO27" si="10">IF(AN13&lt;&gt;"",AU14,"")</f>
        <v/>
      </c>
      <c r="AP14" s="188"/>
      <c r="AQ14" s="18">
        <f t="shared" si="7"/>
        <v>0</v>
      </c>
      <c r="AR14" s="119">
        <f t="shared" si="8"/>
        <v>0</v>
      </c>
      <c r="AS14" s="119"/>
      <c r="AT14" s="20" t="str">
        <f t="shared" ref="AT14:AU28" si="11">IF(AL14&lt;&gt;"",AN13+AQ14,"")</f>
        <v/>
      </c>
      <c r="AU14" s="20" t="str">
        <f t="shared" si="11"/>
        <v/>
      </c>
      <c r="AV14" s="4"/>
      <c r="AW14" s="4"/>
      <c r="AX14" s="4"/>
      <c r="AY14" s="4"/>
    </row>
    <row r="15" spans="2:51" ht="14.1" customHeight="1" x14ac:dyDescent="0.25">
      <c r="B15" s="252"/>
      <c r="C15" s="21" t="s">
        <v>32</v>
      </c>
      <c r="D15" s="182"/>
      <c r="E15" s="183"/>
      <c r="F15" s="183"/>
      <c r="G15" s="184"/>
      <c r="H15" s="22" t="s">
        <v>33</v>
      </c>
      <c r="I15" s="22" t="s">
        <v>34</v>
      </c>
      <c r="J15" s="121" t="s">
        <v>35</v>
      </c>
      <c r="K15" s="123"/>
      <c r="L15" s="175"/>
      <c r="M15" s="113" t="s">
        <v>36</v>
      </c>
      <c r="N15" s="114"/>
      <c r="O15" s="175"/>
      <c r="P15" s="189" t="s">
        <v>37</v>
      </c>
      <c r="Q15" s="190"/>
      <c r="R15" s="175"/>
      <c r="S15" s="189" t="s">
        <v>38</v>
      </c>
      <c r="T15" s="190"/>
      <c r="U15" s="204"/>
      <c r="V15" s="9">
        <v>3</v>
      </c>
      <c r="W15" s="11"/>
      <c r="X15" s="12" t="str">
        <f t="shared" si="0"/>
        <v/>
      </c>
      <c r="Y15" s="13"/>
      <c r="Z15" s="14"/>
      <c r="AA15" s="12" t="str">
        <f t="shared" si="1"/>
        <v/>
      </c>
      <c r="AB15" s="13"/>
      <c r="AC15" s="14"/>
      <c r="AD15" s="12" t="str">
        <f t="shared" si="2"/>
        <v/>
      </c>
      <c r="AE15" s="13"/>
      <c r="AF15" s="14"/>
      <c r="AG15" s="12" t="str">
        <f t="shared" si="3"/>
        <v/>
      </c>
      <c r="AH15" s="13"/>
      <c r="AI15" s="14"/>
      <c r="AJ15" s="12" t="str">
        <f t="shared" si="4"/>
        <v/>
      </c>
      <c r="AK15" s="15"/>
      <c r="AL15" s="16" t="str">
        <f t="shared" si="5"/>
        <v/>
      </c>
      <c r="AM15" s="17" t="str">
        <f t="shared" si="6"/>
        <v/>
      </c>
      <c r="AN15" s="19" t="str">
        <f t="shared" si="9"/>
        <v/>
      </c>
      <c r="AO15" s="187" t="str">
        <f t="shared" si="10"/>
        <v/>
      </c>
      <c r="AP15" s="188"/>
      <c r="AQ15" s="18">
        <f t="shared" si="7"/>
        <v>0</v>
      </c>
      <c r="AR15" s="119">
        <f t="shared" si="8"/>
        <v>0</v>
      </c>
      <c r="AS15" s="119"/>
      <c r="AT15" s="20" t="str">
        <f t="shared" si="11"/>
        <v/>
      </c>
      <c r="AU15" s="20" t="str">
        <f t="shared" si="11"/>
        <v/>
      </c>
      <c r="AV15" s="4"/>
      <c r="AW15" s="4"/>
      <c r="AX15" s="4"/>
      <c r="AY15" s="4"/>
    </row>
    <row r="16" spans="2:51" ht="14.1" customHeight="1" x14ac:dyDescent="0.2">
      <c r="B16" s="252"/>
      <c r="C16" s="130" t="s">
        <v>39</v>
      </c>
      <c r="D16" s="132" t="s">
        <v>40</v>
      </c>
      <c r="E16" s="133"/>
      <c r="F16" s="133"/>
      <c r="G16" s="134"/>
      <c r="H16" s="138"/>
      <c r="I16" s="138"/>
      <c r="J16" s="140" t="str">
        <f>IF(W13&lt;&gt;"",IF(AL15&gt;AM15,1,0)+IF(AL18&gt;AM18,1,0)+IF(AL22&gt;AM22,1,0),"")</f>
        <v/>
      </c>
      <c r="K16" s="141"/>
      <c r="L16" s="175"/>
      <c r="M16" s="113" t="s">
        <v>32</v>
      </c>
      <c r="N16" s="114"/>
      <c r="O16" s="175"/>
      <c r="P16" s="189" t="s">
        <v>31</v>
      </c>
      <c r="Q16" s="190"/>
      <c r="R16" s="175"/>
      <c r="S16" s="189" t="s">
        <v>37</v>
      </c>
      <c r="T16" s="190"/>
      <c r="U16" s="204"/>
      <c r="V16" s="9">
        <v>4</v>
      </c>
      <c r="W16" s="11"/>
      <c r="X16" s="12" t="str">
        <f t="shared" si="0"/>
        <v/>
      </c>
      <c r="Y16" s="13"/>
      <c r="Z16" s="14"/>
      <c r="AA16" s="12" t="str">
        <f t="shared" si="1"/>
        <v/>
      </c>
      <c r="AB16" s="13"/>
      <c r="AC16" s="14"/>
      <c r="AD16" s="12" t="str">
        <f t="shared" si="2"/>
        <v/>
      </c>
      <c r="AE16" s="13"/>
      <c r="AF16" s="14"/>
      <c r="AG16" s="12" t="str">
        <f t="shared" si="3"/>
        <v/>
      </c>
      <c r="AH16" s="13"/>
      <c r="AI16" s="14"/>
      <c r="AJ16" s="12" t="str">
        <f t="shared" si="4"/>
        <v/>
      </c>
      <c r="AK16" s="15"/>
      <c r="AL16" s="16" t="str">
        <f t="shared" si="5"/>
        <v/>
      </c>
      <c r="AM16" s="17" t="str">
        <f t="shared" si="6"/>
        <v/>
      </c>
      <c r="AN16" s="19" t="str">
        <f t="shared" si="9"/>
        <v/>
      </c>
      <c r="AO16" s="187" t="str">
        <f t="shared" si="10"/>
        <v/>
      </c>
      <c r="AP16" s="188"/>
      <c r="AQ16" s="18">
        <f t="shared" si="7"/>
        <v>0</v>
      </c>
      <c r="AR16" s="119">
        <f t="shared" si="8"/>
        <v>0</v>
      </c>
      <c r="AS16" s="119"/>
      <c r="AT16" s="20" t="str">
        <f t="shared" si="11"/>
        <v/>
      </c>
      <c r="AU16" s="20" t="str">
        <f t="shared" si="11"/>
        <v/>
      </c>
      <c r="AV16" s="4"/>
      <c r="AW16" s="4"/>
      <c r="AX16" s="4"/>
      <c r="AY16" s="4"/>
    </row>
    <row r="17" spans="2:51" ht="14.1" customHeight="1" x14ac:dyDescent="0.2">
      <c r="B17" s="252"/>
      <c r="C17" s="131"/>
      <c r="D17" s="135"/>
      <c r="E17" s="136"/>
      <c r="F17" s="136"/>
      <c r="G17" s="137"/>
      <c r="H17" s="139"/>
      <c r="I17" s="139"/>
      <c r="J17" s="142"/>
      <c r="K17" s="143"/>
      <c r="L17" s="175"/>
      <c r="M17" s="113" t="s">
        <v>41</v>
      </c>
      <c r="N17" s="114"/>
      <c r="O17" s="175"/>
      <c r="P17" s="189" t="s">
        <v>42</v>
      </c>
      <c r="Q17" s="190"/>
      <c r="R17" s="175"/>
      <c r="S17" s="189" t="s">
        <v>43</v>
      </c>
      <c r="T17" s="190"/>
      <c r="U17" s="204"/>
      <c r="V17" s="9">
        <v>5</v>
      </c>
      <c r="W17" s="11"/>
      <c r="X17" s="12" t="str">
        <f t="shared" si="0"/>
        <v/>
      </c>
      <c r="Y17" s="13"/>
      <c r="Z17" s="14"/>
      <c r="AA17" s="12" t="str">
        <f t="shared" si="1"/>
        <v/>
      </c>
      <c r="AB17" s="13"/>
      <c r="AC17" s="14"/>
      <c r="AD17" s="12" t="str">
        <f t="shared" si="2"/>
        <v/>
      </c>
      <c r="AE17" s="13"/>
      <c r="AF17" s="14"/>
      <c r="AG17" s="12" t="str">
        <f t="shared" si="3"/>
        <v/>
      </c>
      <c r="AH17" s="13"/>
      <c r="AI17" s="14"/>
      <c r="AJ17" s="12" t="str">
        <f t="shared" si="4"/>
        <v/>
      </c>
      <c r="AK17" s="15"/>
      <c r="AL17" s="16" t="str">
        <f t="shared" si="5"/>
        <v/>
      </c>
      <c r="AM17" s="17" t="str">
        <f t="shared" si="6"/>
        <v/>
      </c>
      <c r="AN17" s="19" t="str">
        <f t="shared" si="9"/>
        <v/>
      </c>
      <c r="AO17" s="187" t="str">
        <f t="shared" si="10"/>
        <v/>
      </c>
      <c r="AP17" s="188"/>
      <c r="AQ17" s="18">
        <f t="shared" si="7"/>
        <v>0</v>
      </c>
      <c r="AR17" s="119">
        <f t="shared" si="8"/>
        <v>0</v>
      </c>
      <c r="AS17" s="119"/>
      <c r="AT17" s="20" t="str">
        <f t="shared" si="11"/>
        <v/>
      </c>
      <c r="AU17" s="20" t="str">
        <f t="shared" si="11"/>
        <v/>
      </c>
      <c r="AV17" s="4"/>
      <c r="AW17" s="4"/>
      <c r="AX17" s="4"/>
      <c r="AY17" s="4"/>
    </row>
    <row r="18" spans="2:51" ht="14.1" customHeight="1" x14ac:dyDescent="0.2">
      <c r="B18" s="252"/>
      <c r="C18" s="130" t="s">
        <v>44</v>
      </c>
      <c r="D18" s="132"/>
      <c r="E18" s="133"/>
      <c r="F18" s="133"/>
      <c r="G18" s="134"/>
      <c r="H18" s="138"/>
      <c r="I18" s="138"/>
      <c r="J18" s="140" t="str">
        <f>IF(W13&lt;&gt;"",IF(AL14&gt;AM14,1,0)+IF(AL17&gt;AM17,1,0)+IF(AL21&gt;AM21,1,0),"")</f>
        <v/>
      </c>
      <c r="K18" s="141"/>
      <c r="L18" s="175"/>
      <c r="M18" s="113" t="s">
        <v>45</v>
      </c>
      <c r="N18" s="114"/>
      <c r="O18" s="175"/>
      <c r="P18" s="189" t="s">
        <v>46</v>
      </c>
      <c r="Q18" s="190"/>
      <c r="R18" s="175"/>
      <c r="S18" s="189" t="s">
        <v>27</v>
      </c>
      <c r="T18" s="190"/>
      <c r="U18" s="204"/>
      <c r="V18" s="9">
        <v>6</v>
      </c>
      <c r="W18" s="11"/>
      <c r="X18" s="12" t="str">
        <f t="shared" si="0"/>
        <v/>
      </c>
      <c r="Y18" s="13"/>
      <c r="Z18" s="14"/>
      <c r="AA18" s="12" t="str">
        <f t="shared" si="1"/>
        <v/>
      </c>
      <c r="AB18" s="13"/>
      <c r="AC18" s="14"/>
      <c r="AD18" s="12" t="str">
        <f t="shared" si="2"/>
        <v/>
      </c>
      <c r="AE18" s="13"/>
      <c r="AF18" s="14"/>
      <c r="AG18" s="12" t="str">
        <f t="shared" si="3"/>
        <v/>
      </c>
      <c r="AH18" s="13"/>
      <c r="AI18" s="14"/>
      <c r="AJ18" s="12" t="str">
        <f t="shared" si="4"/>
        <v/>
      </c>
      <c r="AK18" s="15"/>
      <c r="AL18" s="16" t="str">
        <f t="shared" si="5"/>
        <v/>
      </c>
      <c r="AM18" s="17" t="str">
        <f t="shared" si="6"/>
        <v/>
      </c>
      <c r="AN18" s="19" t="str">
        <f t="shared" si="9"/>
        <v/>
      </c>
      <c r="AO18" s="187" t="str">
        <f t="shared" si="10"/>
        <v/>
      </c>
      <c r="AP18" s="188"/>
      <c r="AQ18" s="18">
        <f t="shared" si="7"/>
        <v>0</v>
      </c>
      <c r="AR18" s="119">
        <f t="shared" si="8"/>
        <v>0</v>
      </c>
      <c r="AS18" s="119"/>
      <c r="AT18" s="20" t="str">
        <f t="shared" si="11"/>
        <v/>
      </c>
      <c r="AU18" s="20" t="str">
        <f t="shared" si="11"/>
        <v/>
      </c>
      <c r="AV18" s="4"/>
      <c r="AW18" s="4"/>
      <c r="AX18" s="4"/>
      <c r="AY18" s="4"/>
    </row>
    <row r="19" spans="2:51" ht="14.1" customHeight="1" x14ac:dyDescent="0.2">
      <c r="B19" s="252"/>
      <c r="C19" s="131"/>
      <c r="D19" s="135"/>
      <c r="E19" s="136"/>
      <c r="F19" s="136"/>
      <c r="G19" s="137"/>
      <c r="H19" s="139"/>
      <c r="I19" s="139"/>
      <c r="J19" s="142"/>
      <c r="K19" s="143"/>
      <c r="L19" s="175"/>
      <c r="M19" s="127" t="s">
        <v>47</v>
      </c>
      <c r="N19" s="128"/>
      <c r="O19" s="175"/>
      <c r="P19" s="189" t="s">
        <v>32</v>
      </c>
      <c r="Q19" s="190"/>
      <c r="R19" s="175"/>
      <c r="S19" s="189" t="s">
        <v>42</v>
      </c>
      <c r="T19" s="190"/>
      <c r="U19" s="204"/>
      <c r="V19" s="9">
        <v>7</v>
      </c>
      <c r="W19" s="11"/>
      <c r="X19" s="12" t="str">
        <f t="shared" si="0"/>
        <v/>
      </c>
      <c r="Y19" s="13"/>
      <c r="Z19" s="14"/>
      <c r="AA19" s="12" t="str">
        <f t="shared" si="1"/>
        <v/>
      </c>
      <c r="AB19" s="13"/>
      <c r="AC19" s="14"/>
      <c r="AD19" s="12" t="str">
        <f t="shared" si="2"/>
        <v/>
      </c>
      <c r="AE19" s="13"/>
      <c r="AF19" s="14"/>
      <c r="AG19" s="12" t="str">
        <f t="shared" si="3"/>
        <v/>
      </c>
      <c r="AH19" s="13"/>
      <c r="AI19" s="14"/>
      <c r="AJ19" s="12" t="str">
        <f t="shared" si="4"/>
        <v/>
      </c>
      <c r="AK19" s="15"/>
      <c r="AL19" s="16" t="str">
        <f t="shared" si="5"/>
        <v/>
      </c>
      <c r="AM19" s="17" t="str">
        <f t="shared" si="6"/>
        <v/>
      </c>
      <c r="AN19" s="19" t="str">
        <f t="shared" si="9"/>
        <v/>
      </c>
      <c r="AO19" s="187" t="str">
        <f t="shared" si="10"/>
        <v/>
      </c>
      <c r="AP19" s="188"/>
      <c r="AQ19" s="18">
        <f t="shared" si="7"/>
        <v>0</v>
      </c>
      <c r="AR19" s="119">
        <f t="shared" si="8"/>
        <v>0</v>
      </c>
      <c r="AS19" s="119"/>
      <c r="AT19" s="20" t="str">
        <f t="shared" si="11"/>
        <v/>
      </c>
      <c r="AU19" s="20" t="str">
        <f t="shared" si="11"/>
        <v/>
      </c>
      <c r="AV19" s="4"/>
      <c r="AW19" s="4"/>
      <c r="AX19" s="4"/>
      <c r="AY19" s="4"/>
    </row>
    <row r="20" spans="2:51" ht="14.1" customHeight="1" x14ac:dyDescent="0.2">
      <c r="B20" s="252"/>
      <c r="C20" s="130" t="s">
        <v>48</v>
      </c>
      <c r="D20" s="132"/>
      <c r="E20" s="133"/>
      <c r="F20" s="133"/>
      <c r="G20" s="134"/>
      <c r="H20" s="138"/>
      <c r="I20" s="138"/>
      <c r="J20" s="140" t="str">
        <f>IF(W13&lt;&gt;"",IF(AL13&gt;AM13,1,0)+IF(AL16&gt;AM16,1,0)+IF(AL20&gt;AM20,1,0),"")</f>
        <v/>
      </c>
      <c r="K20" s="141"/>
      <c r="L20" s="175"/>
      <c r="M20" s="191"/>
      <c r="N20" s="191"/>
      <c r="O20" s="175"/>
      <c r="P20" s="189" t="s">
        <v>49</v>
      </c>
      <c r="Q20" s="190"/>
      <c r="R20" s="175"/>
      <c r="S20" s="189" t="s">
        <v>50</v>
      </c>
      <c r="T20" s="190"/>
      <c r="U20" s="204"/>
      <c r="V20" s="9">
        <v>8</v>
      </c>
      <c r="W20" s="11"/>
      <c r="X20" s="12" t="str">
        <f t="shared" si="0"/>
        <v/>
      </c>
      <c r="Y20" s="13"/>
      <c r="Z20" s="14"/>
      <c r="AA20" s="12" t="str">
        <f t="shared" si="1"/>
        <v/>
      </c>
      <c r="AB20" s="13"/>
      <c r="AC20" s="14"/>
      <c r="AD20" s="12" t="str">
        <f t="shared" si="2"/>
        <v/>
      </c>
      <c r="AE20" s="13"/>
      <c r="AF20" s="14"/>
      <c r="AG20" s="12" t="str">
        <f t="shared" si="3"/>
        <v/>
      </c>
      <c r="AH20" s="13"/>
      <c r="AI20" s="14"/>
      <c r="AJ20" s="12" t="str">
        <f t="shared" si="4"/>
        <v/>
      </c>
      <c r="AK20" s="15"/>
      <c r="AL20" s="16" t="str">
        <f t="shared" si="5"/>
        <v/>
      </c>
      <c r="AM20" s="17" t="str">
        <f t="shared" si="6"/>
        <v/>
      </c>
      <c r="AN20" s="19" t="str">
        <f t="shared" si="9"/>
        <v/>
      </c>
      <c r="AO20" s="187" t="str">
        <f t="shared" si="10"/>
        <v/>
      </c>
      <c r="AP20" s="188"/>
      <c r="AQ20" s="18">
        <f t="shared" si="7"/>
        <v>0</v>
      </c>
      <c r="AR20" s="119">
        <f t="shared" si="8"/>
        <v>0</v>
      </c>
      <c r="AS20" s="119"/>
      <c r="AT20" s="20" t="str">
        <f t="shared" si="11"/>
        <v/>
      </c>
      <c r="AU20" s="20" t="str">
        <f t="shared" si="11"/>
        <v/>
      </c>
      <c r="AV20" s="4"/>
      <c r="AW20" s="4"/>
      <c r="AX20" s="4"/>
      <c r="AY20" s="4"/>
    </row>
    <row r="21" spans="2:51" ht="14.1" customHeight="1" x14ac:dyDescent="0.2">
      <c r="B21" s="252"/>
      <c r="C21" s="131"/>
      <c r="D21" s="135"/>
      <c r="E21" s="136"/>
      <c r="F21" s="136"/>
      <c r="G21" s="137"/>
      <c r="H21" s="139"/>
      <c r="I21" s="139"/>
      <c r="J21" s="142"/>
      <c r="K21" s="143"/>
      <c r="L21" s="175"/>
      <c r="M21" s="175"/>
      <c r="N21" s="175"/>
      <c r="O21" s="175"/>
      <c r="P21" s="189" t="s">
        <v>51</v>
      </c>
      <c r="Q21" s="190"/>
      <c r="R21" s="175"/>
      <c r="S21" s="189" t="s">
        <v>52</v>
      </c>
      <c r="T21" s="190"/>
      <c r="U21" s="204"/>
      <c r="V21" s="9">
        <v>9</v>
      </c>
      <c r="W21" s="11"/>
      <c r="X21" s="12" t="str">
        <f t="shared" si="0"/>
        <v/>
      </c>
      <c r="Y21" s="13"/>
      <c r="Z21" s="14"/>
      <c r="AA21" s="12" t="str">
        <f t="shared" si="1"/>
        <v/>
      </c>
      <c r="AB21" s="13"/>
      <c r="AC21" s="14"/>
      <c r="AD21" s="12" t="str">
        <f t="shared" si="2"/>
        <v/>
      </c>
      <c r="AE21" s="13"/>
      <c r="AF21" s="14"/>
      <c r="AG21" s="12" t="str">
        <f t="shared" si="3"/>
        <v/>
      </c>
      <c r="AH21" s="13"/>
      <c r="AI21" s="14"/>
      <c r="AJ21" s="12" t="str">
        <f t="shared" si="4"/>
        <v/>
      </c>
      <c r="AK21" s="15"/>
      <c r="AL21" s="16" t="str">
        <f t="shared" si="5"/>
        <v/>
      </c>
      <c r="AM21" s="17" t="str">
        <f t="shared" si="6"/>
        <v/>
      </c>
      <c r="AN21" s="19" t="str">
        <f t="shared" si="9"/>
        <v/>
      </c>
      <c r="AO21" s="187" t="str">
        <f t="shared" si="10"/>
        <v/>
      </c>
      <c r="AP21" s="188"/>
      <c r="AQ21" s="18">
        <f t="shared" si="7"/>
        <v>0</v>
      </c>
      <c r="AR21" s="119">
        <f t="shared" si="8"/>
        <v>0</v>
      </c>
      <c r="AS21" s="119"/>
      <c r="AT21" s="20" t="str">
        <f t="shared" si="11"/>
        <v/>
      </c>
      <c r="AU21" s="20" t="str">
        <f t="shared" si="11"/>
        <v/>
      </c>
      <c r="AV21" s="4"/>
      <c r="AW21" s="4"/>
      <c r="AX21" s="4"/>
      <c r="AY21" s="4"/>
    </row>
    <row r="22" spans="2:51" ht="14.1" customHeight="1" x14ac:dyDescent="0.2">
      <c r="B22" s="252"/>
      <c r="C22" s="130" t="s">
        <v>32</v>
      </c>
      <c r="D22" s="132"/>
      <c r="E22" s="133"/>
      <c r="F22" s="133"/>
      <c r="G22" s="134"/>
      <c r="H22" s="138"/>
      <c r="I22" s="138"/>
      <c r="J22" s="140" t="str">
        <f>IF(W13&lt;&gt;"",IF(AL19&gt;AM19,1,0),"")</f>
        <v/>
      </c>
      <c r="K22" s="141"/>
      <c r="L22" s="175"/>
      <c r="M22" s="175"/>
      <c r="N22" s="175"/>
      <c r="O22" s="175"/>
      <c r="P22" s="189" t="s">
        <v>53</v>
      </c>
      <c r="Q22" s="190"/>
      <c r="R22" s="175"/>
      <c r="S22" s="189" t="s">
        <v>54</v>
      </c>
      <c r="T22" s="190"/>
      <c r="U22" s="204"/>
      <c r="V22" s="9">
        <v>10</v>
      </c>
      <c r="W22" s="11"/>
      <c r="X22" s="12" t="str">
        <f t="shared" si="0"/>
        <v/>
      </c>
      <c r="Y22" s="13"/>
      <c r="Z22" s="14"/>
      <c r="AA22" s="12" t="str">
        <f t="shared" si="1"/>
        <v/>
      </c>
      <c r="AB22" s="13"/>
      <c r="AC22" s="14"/>
      <c r="AD22" s="12" t="str">
        <f t="shared" si="2"/>
        <v/>
      </c>
      <c r="AE22" s="13"/>
      <c r="AF22" s="14"/>
      <c r="AG22" s="12" t="str">
        <f t="shared" si="3"/>
        <v/>
      </c>
      <c r="AH22" s="13"/>
      <c r="AI22" s="14"/>
      <c r="AJ22" s="12" t="str">
        <f t="shared" si="4"/>
        <v/>
      </c>
      <c r="AK22" s="15"/>
      <c r="AL22" s="16" t="str">
        <f t="shared" si="5"/>
        <v/>
      </c>
      <c r="AM22" s="17" t="str">
        <f t="shared" si="6"/>
        <v/>
      </c>
      <c r="AN22" s="19" t="str">
        <f t="shared" si="9"/>
        <v/>
      </c>
      <c r="AO22" s="187" t="str">
        <f t="shared" si="10"/>
        <v/>
      </c>
      <c r="AP22" s="188"/>
      <c r="AQ22" s="18">
        <f t="shared" si="7"/>
        <v>0</v>
      </c>
      <c r="AR22" s="119">
        <f t="shared" si="8"/>
        <v>0</v>
      </c>
      <c r="AS22" s="119"/>
      <c r="AT22" s="20" t="str">
        <f t="shared" si="11"/>
        <v/>
      </c>
      <c r="AU22" s="20" t="str">
        <f t="shared" si="11"/>
        <v/>
      </c>
      <c r="AV22" s="4"/>
      <c r="AW22" s="4"/>
      <c r="AX22" s="4"/>
      <c r="AY22" s="4"/>
    </row>
    <row r="23" spans="2:51" ht="14.1" customHeight="1" x14ac:dyDescent="0.2">
      <c r="B23" s="252"/>
      <c r="C23" s="131"/>
      <c r="D23" s="135"/>
      <c r="E23" s="136"/>
      <c r="F23" s="136"/>
      <c r="G23" s="137"/>
      <c r="H23" s="139"/>
      <c r="I23" s="139"/>
      <c r="J23" s="142"/>
      <c r="K23" s="143"/>
      <c r="L23" s="175"/>
      <c r="M23" s="175"/>
      <c r="N23" s="175"/>
      <c r="O23" s="175"/>
      <c r="P23" s="202" t="s">
        <v>55</v>
      </c>
      <c r="Q23" s="203"/>
      <c r="R23" s="175"/>
      <c r="S23" s="189" t="s">
        <v>30</v>
      </c>
      <c r="T23" s="190"/>
      <c r="U23" s="204"/>
      <c r="V23" s="9">
        <v>11</v>
      </c>
      <c r="W23" s="11"/>
      <c r="X23" s="12" t="str">
        <f t="shared" si="0"/>
        <v/>
      </c>
      <c r="Y23" s="13"/>
      <c r="Z23" s="14"/>
      <c r="AA23" s="12" t="str">
        <f t="shared" si="1"/>
        <v/>
      </c>
      <c r="AB23" s="13"/>
      <c r="AC23" s="14"/>
      <c r="AD23" s="12" t="str">
        <f t="shared" si="2"/>
        <v/>
      </c>
      <c r="AE23" s="13"/>
      <c r="AF23" s="14"/>
      <c r="AG23" s="12" t="str">
        <f t="shared" si="3"/>
        <v/>
      </c>
      <c r="AH23" s="13"/>
      <c r="AI23" s="14"/>
      <c r="AJ23" s="12" t="str">
        <f t="shared" si="4"/>
        <v/>
      </c>
      <c r="AK23" s="15"/>
      <c r="AL23" s="16" t="str">
        <f t="shared" si="5"/>
        <v/>
      </c>
      <c r="AM23" s="17" t="str">
        <f t="shared" si="6"/>
        <v/>
      </c>
      <c r="AN23" s="19" t="str">
        <f t="shared" si="9"/>
        <v/>
      </c>
      <c r="AO23" s="187" t="str">
        <f t="shared" si="10"/>
        <v/>
      </c>
      <c r="AP23" s="188"/>
      <c r="AQ23" s="18">
        <f t="shared" si="7"/>
        <v>0</v>
      </c>
      <c r="AR23" s="119">
        <f t="shared" si="8"/>
        <v>0</v>
      </c>
      <c r="AS23" s="119"/>
      <c r="AT23" s="20" t="str">
        <f t="shared" si="11"/>
        <v/>
      </c>
      <c r="AU23" s="20" t="str">
        <f t="shared" si="11"/>
        <v/>
      </c>
      <c r="AV23" s="4"/>
      <c r="AW23" s="4"/>
      <c r="AX23" s="4"/>
      <c r="AY23" s="4"/>
    </row>
    <row r="24" spans="2:51" ht="14.1" customHeight="1" x14ac:dyDescent="0.2">
      <c r="B24" s="252"/>
      <c r="C24" s="23"/>
      <c r="D24" s="207"/>
      <c r="E24" s="207"/>
      <c r="F24" s="207"/>
      <c r="G24" s="207"/>
      <c r="H24" s="207"/>
      <c r="I24" s="207"/>
      <c r="J24" s="207"/>
      <c r="K24" s="207"/>
      <c r="L24" s="175"/>
      <c r="M24" s="175"/>
      <c r="N24" s="175"/>
      <c r="O24" s="175"/>
      <c r="P24" s="200" t="s">
        <v>13</v>
      </c>
      <c r="Q24" s="201"/>
      <c r="R24" s="175"/>
      <c r="S24" s="189" t="s">
        <v>46</v>
      </c>
      <c r="T24" s="190"/>
      <c r="U24" s="204"/>
      <c r="V24" s="9">
        <v>12</v>
      </c>
      <c r="W24" s="11"/>
      <c r="X24" s="12" t="str">
        <f t="shared" si="0"/>
        <v/>
      </c>
      <c r="Y24" s="13"/>
      <c r="Z24" s="14"/>
      <c r="AA24" s="12" t="str">
        <f t="shared" si="1"/>
        <v/>
      </c>
      <c r="AB24" s="13"/>
      <c r="AC24" s="14"/>
      <c r="AD24" s="12" t="str">
        <f t="shared" si="2"/>
        <v/>
      </c>
      <c r="AE24" s="13"/>
      <c r="AF24" s="14"/>
      <c r="AG24" s="12" t="str">
        <f t="shared" si="3"/>
        <v/>
      </c>
      <c r="AH24" s="13"/>
      <c r="AI24" s="14"/>
      <c r="AJ24" s="12" t="str">
        <f t="shared" si="4"/>
        <v/>
      </c>
      <c r="AK24" s="15"/>
      <c r="AL24" s="16" t="str">
        <f t="shared" si="5"/>
        <v/>
      </c>
      <c r="AM24" s="17" t="str">
        <f t="shared" si="6"/>
        <v/>
      </c>
      <c r="AN24" s="19" t="str">
        <f t="shared" si="9"/>
        <v/>
      </c>
      <c r="AO24" s="187" t="str">
        <f t="shared" si="10"/>
        <v/>
      </c>
      <c r="AP24" s="188"/>
      <c r="AQ24" s="18">
        <f t="shared" si="7"/>
        <v>0</v>
      </c>
      <c r="AR24" s="119">
        <f t="shared" si="8"/>
        <v>0</v>
      </c>
      <c r="AS24" s="119"/>
      <c r="AT24" s="20" t="str">
        <f t="shared" si="11"/>
        <v/>
      </c>
      <c r="AU24" s="20" t="str">
        <f t="shared" si="11"/>
        <v/>
      </c>
      <c r="AV24" s="4"/>
      <c r="AW24" s="4"/>
      <c r="AX24" s="4"/>
      <c r="AY24" s="4"/>
    </row>
    <row r="25" spans="2:51" ht="14.1" customHeight="1" x14ac:dyDescent="0.2">
      <c r="B25" s="252"/>
      <c r="C25" s="144" t="s">
        <v>56</v>
      </c>
      <c r="D25" s="146"/>
      <c r="E25" s="146"/>
      <c r="F25" s="146"/>
      <c r="G25" s="146"/>
      <c r="H25" s="146"/>
      <c r="I25" s="146"/>
      <c r="J25" s="146"/>
      <c r="K25" s="145"/>
      <c r="L25" s="175"/>
      <c r="M25" s="175"/>
      <c r="N25" s="175"/>
      <c r="O25" s="175"/>
      <c r="P25" s="191"/>
      <c r="Q25" s="191"/>
      <c r="R25" s="175"/>
      <c r="S25" s="189" t="s">
        <v>57</v>
      </c>
      <c r="T25" s="190"/>
      <c r="U25" s="204"/>
      <c r="V25" s="9">
        <v>13</v>
      </c>
      <c r="W25" s="11"/>
      <c r="X25" s="12" t="str">
        <f t="shared" si="0"/>
        <v/>
      </c>
      <c r="Y25" s="13"/>
      <c r="Z25" s="14"/>
      <c r="AA25" s="12" t="str">
        <f t="shared" si="1"/>
        <v/>
      </c>
      <c r="AB25" s="13"/>
      <c r="AC25" s="14"/>
      <c r="AD25" s="12" t="str">
        <f t="shared" si="2"/>
        <v/>
      </c>
      <c r="AE25" s="13"/>
      <c r="AF25" s="14"/>
      <c r="AG25" s="12" t="str">
        <f t="shared" si="3"/>
        <v/>
      </c>
      <c r="AH25" s="13"/>
      <c r="AI25" s="14"/>
      <c r="AJ25" s="12" t="str">
        <f t="shared" si="4"/>
        <v/>
      </c>
      <c r="AK25" s="15"/>
      <c r="AL25" s="16" t="str">
        <f t="shared" si="5"/>
        <v/>
      </c>
      <c r="AM25" s="17" t="str">
        <f t="shared" si="6"/>
        <v/>
      </c>
      <c r="AN25" s="19" t="str">
        <f t="shared" si="9"/>
        <v/>
      </c>
      <c r="AO25" s="187" t="str">
        <f t="shared" si="10"/>
        <v/>
      </c>
      <c r="AP25" s="188"/>
      <c r="AQ25" s="18">
        <f t="shared" si="7"/>
        <v>0</v>
      </c>
      <c r="AR25" s="119">
        <f t="shared" si="8"/>
        <v>0</v>
      </c>
      <c r="AS25" s="119"/>
      <c r="AT25" s="20" t="str">
        <f t="shared" si="11"/>
        <v/>
      </c>
      <c r="AU25" s="20" t="str">
        <f t="shared" si="11"/>
        <v/>
      </c>
      <c r="AV25" s="4"/>
      <c r="AW25" s="4"/>
      <c r="AX25" s="4"/>
      <c r="AY25" s="4"/>
    </row>
    <row r="26" spans="2:51" ht="14.1" customHeight="1" x14ac:dyDescent="0.2">
      <c r="B26" s="252"/>
      <c r="C26" s="192" t="s">
        <v>24</v>
      </c>
      <c r="D26" s="194"/>
      <c r="E26" s="195"/>
      <c r="F26" s="195"/>
      <c r="G26" s="198"/>
      <c r="H26" s="130" t="s">
        <v>25</v>
      </c>
      <c r="I26" s="194"/>
      <c r="J26" s="195"/>
      <c r="K26" s="198"/>
      <c r="L26" s="175"/>
      <c r="M26" s="175"/>
      <c r="N26" s="175"/>
      <c r="O26" s="175"/>
      <c r="P26" s="175"/>
      <c r="Q26" s="175"/>
      <c r="R26" s="175"/>
      <c r="S26" s="189" t="s">
        <v>49</v>
      </c>
      <c r="T26" s="190"/>
      <c r="U26" s="204"/>
      <c r="V26" s="9">
        <v>14</v>
      </c>
      <c r="W26" s="11"/>
      <c r="X26" s="12" t="str">
        <f t="shared" si="0"/>
        <v/>
      </c>
      <c r="Y26" s="13"/>
      <c r="Z26" s="14"/>
      <c r="AA26" s="12" t="str">
        <f t="shared" si="1"/>
        <v/>
      </c>
      <c r="AB26" s="13"/>
      <c r="AC26" s="14"/>
      <c r="AD26" s="12" t="str">
        <f t="shared" si="2"/>
        <v/>
      </c>
      <c r="AE26" s="13"/>
      <c r="AF26" s="14"/>
      <c r="AG26" s="12" t="str">
        <f t="shared" si="3"/>
        <v/>
      </c>
      <c r="AH26" s="13"/>
      <c r="AI26" s="14"/>
      <c r="AJ26" s="12" t="str">
        <f t="shared" si="4"/>
        <v/>
      </c>
      <c r="AK26" s="15"/>
      <c r="AL26" s="16" t="str">
        <f t="shared" si="5"/>
        <v/>
      </c>
      <c r="AM26" s="17" t="str">
        <f t="shared" si="6"/>
        <v/>
      </c>
      <c r="AN26" s="19" t="str">
        <f t="shared" si="9"/>
        <v/>
      </c>
      <c r="AO26" s="187" t="str">
        <f t="shared" si="10"/>
        <v/>
      </c>
      <c r="AP26" s="188"/>
      <c r="AQ26" s="18">
        <f t="shared" si="7"/>
        <v>0</v>
      </c>
      <c r="AR26" s="119">
        <f t="shared" si="8"/>
        <v>0</v>
      </c>
      <c r="AS26" s="119"/>
      <c r="AT26" s="20" t="str">
        <f t="shared" si="11"/>
        <v/>
      </c>
      <c r="AU26" s="20" t="str">
        <f t="shared" si="11"/>
        <v/>
      </c>
      <c r="AV26" s="4"/>
      <c r="AW26" s="4"/>
      <c r="AX26" s="4"/>
      <c r="AY26" s="4"/>
    </row>
    <row r="27" spans="2:51" ht="14.1" customHeight="1" x14ac:dyDescent="0.2">
      <c r="B27" s="252"/>
      <c r="C27" s="193"/>
      <c r="D27" s="196"/>
      <c r="E27" s="197"/>
      <c r="F27" s="197"/>
      <c r="G27" s="199"/>
      <c r="H27" s="131"/>
      <c r="I27" s="196"/>
      <c r="J27" s="197"/>
      <c r="K27" s="199"/>
      <c r="L27" s="175"/>
      <c r="M27" s="175"/>
      <c r="N27" s="175"/>
      <c r="O27" s="175"/>
      <c r="P27" s="175"/>
      <c r="Q27" s="175"/>
      <c r="R27" s="175"/>
      <c r="S27" s="189" t="s">
        <v>51</v>
      </c>
      <c r="T27" s="190"/>
      <c r="U27" s="204"/>
      <c r="V27" s="9">
        <v>15</v>
      </c>
      <c r="W27" s="11"/>
      <c r="X27" s="12" t="str">
        <f t="shared" si="0"/>
        <v/>
      </c>
      <c r="Y27" s="13"/>
      <c r="Z27" s="14"/>
      <c r="AA27" s="12" t="str">
        <f t="shared" si="1"/>
        <v/>
      </c>
      <c r="AB27" s="13"/>
      <c r="AC27" s="14"/>
      <c r="AD27" s="12" t="str">
        <f t="shared" si="2"/>
        <v/>
      </c>
      <c r="AE27" s="13"/>
      <c r="AF27" s="14"/>
      <c r="AG27" s="12" t="str">
        <f t="shared" si="3"/>
        <v/>
      </c>
      <c r="AH27" s="13"/>
      <c r="AI27" s="14"/>
      <c r="AJ27" s="12" t="str">
        <f t="shared" si="4"/>
        <v/>
      </c>
      <c r="AK27" s="15"/>
      <c r="AL27" s="16" t="str">
        <f t="shared" si="5"/>
        <v/>
      </c>
      <c r="AM27" s="17" t="str">
        <f t="shared" si="6"/>
        <v/>
      </c>
      <c r="AN27" s="19" t="str">
        <f t="shared" si="9"/>
        <v/>
      </c>
      <c r="AO27" s="187" t="str">
        <f t="shared" si="10"/>
        <v/>
      </c>
      <c r="AP27" s="188"/>
      <c r="AQ27" s="18">
        <f t="shared" si="7"/>
        <v>0</v>
      </c>
      <c r="AR27" s="119">
        <f t="shared" si="8"/>
        <v>0</v>
      </c>
      <c r="AS27" s="119"/>
      <c r="AT27" s="20" t="str">
        <f t="shared" si="11"/>
        <v/>
      </c>
      <c r="AU27" s="20" t="str">
        <f t="shared" si="11"/>
        <v/>
      </c>
      <c r="AV27" s="4"/>
      <c r="AW27" s="4"/>
      <c r="AX27" s="4"/>
      <c r="AY27" s="4"/>
    </row>
    <row r="28" spans="2:51" ht="14.1" customHeight="1" x14ac:dyDescent="0.25">
      <c r="B28" s="252"/>
      <c r="C28" s="21" t="s">
        <v>32</v>
      </c>
      <c r="D28" s="182"/>
      <c r="E28" s="183"/>
      <c r="F28" s="183"/>
      <c r="G28" s="184"/>
      <c r="H28" s="22" t="s">
        <v>33</v>
      </c>
      <c r="I28" s="22" t="s">
        <v>34</v>
      </c>
      <c r="J28" s="121" t="s">
        <v>35</v>
      </c>
      <c r="K28" s="123"/>
      <c r="L28" s="175"/>
      <c r="M28" s="175"/>
      <c r="N28" s="175"/>
      <c r="O28" s="175"/>
      <c r="P28" s="175"/>
      <c r="Q28" s="175"/>
      <c r="R28" s="175"/>
      <c r="S28" s="185" t="s">
        <v>53</v>
      </c>
      <c r="T28" s="186"/>
      <c r="U28" s="204"/>
      <c r="V28" s="9">
        <v>16</v>
      </c>
      <c r="W28" s="11"/>
      <c r="X28" s="12" t="str">
        <f t="shared" si="0"/>
        <v/>
      </c>
      <c r="Y28" s="13"/>
      <c r="Z28" s="14"/>
      <c r="AA28" s="12" t="str">
        <f t="shared" si="1"/>
        <v/>
      </c>
      <c r="AB28" s="13"/>
      <c r="AC28" s="14"/>
      <c r="AD28" s="12" t="str">
        <f t="shared" si="2"/>
        <v/>
      </c>
      <c r="AE28" s="13"/>
      <c r="AF28" s="14"/>
      <c r="AG28" s="12" t="str">
        <f t="shared" si="3"/>
        <v/>
      </c>
      <c r="AH28" s="13"/>
      <c r="AI28" s="14"/>
      <c r="AJ28" s="12" t="str">
        <f t="shared" si="4"/>
        <v/>
      </c>
      <c r="AK28" s="15"/>
      <c r="AL28" s="16" t="str">
        <f t="shared" si="5"/>
        <v/>
      </c>
      <c r="AM28" s="17" t="str">
        <f t="shared" si="6"/>
        <v/>
      </c>
      <c r="AN28" s="19" t="str">
        <f t="shared" si="9"/>
        <v/>
      </c>
      <c r="AO28" s="187" t="str">
        <f>AU28</f>
        <v/>
      </c>
      <c r="AP28" s="188"/>
      <c r="AQ28" s="18">
        <f t="shared" si="7"/>
        <v>0</v>
      </c>
      <c r="AR28" s="119">
        <f t="shared" si="8"/>
        <v>0</v>
      </c>
      <c r="AS28" s="119"/>
      <c r="AT28" s="20" t="str">
        <f t="shared" si="11"/>
        <v/>
      </c>
      <c r="AU28" s="20" t="str">
        <f t="shared" si="11"/>
        <v/>
      </c>
      <c r="AV28" s="4"/>
      <c r="AW28" s="4"/>
      <c r="AX28" s="4"/>
      <c r="AY28" s="4"/>
    </row>
    <row r="29" spans="2:51" ht="14.1" customHeight="1" thickBot="1" x14ac:dyDescent="0.25">
      <c r="B29" s="252"/>
      <c r="C29" s="130" t="s">
        <v>58</v>
      </c>
      <c r="D29" s="132"/>
      <c r="E29" s="133"/>
      <c r="F29" s="133"/>
      <c r="G29" s="134"/>
      <c r="H29" s="138"/>
      <c r="I29" s="138"/>
      <c r="J29" s="140" t="str">
        <f>IF(W13&lt;&gt;"",IF(AM14&gt;AL14,1,0)+IF(AM16&gt;AL16,1,0)+IF(AM22&gt;AL22,1,0),"")</f>
        <v/>
      </c>
      <c r="K29" s="141"/>
      <c r="L29" s="175"/>
      <c r="M29" s="175"/>
      <c r="N29" s="175"/>
      <c r="O29" s="175"/>
      <c r="P29" s="175"/>
      <c r="Q29" s="175"/>
      <c r="R29" s="175"/>
      <c r="S29" s="24"/>
      <c r="T29" s="24"/>
      <c r="U29" s="24"/>
      <c r="V29" s="24"/>
      <c r="W29" s="25"/>
      <c r="X29" s="24"/>
      <c r="Y29" s="25"/>
      <c r="Z29" s="25"/>
      <c r="AA29" s="24"/>
      <c r="AB29" s="25"/>
      <c r="AC29" s="25"/>
      <c r="AD29" s="24"/>
      <c r="AE29" s="25"/>
      <c r="AF29" s="25"/>
      <c r="AG29" s="24"/>
      <c r="AH29" s="25"/>
      <c r="AI29" s="25"/>
      <c r="AJ29" s="24"/>
      <c r="AK29" s="25"/>
      <c r="AL29" s="24"/>
      <c r="AM29" s="24"/>
      <c r="AN29" s="24"/>
      <c r="AO29" s="24"/>
      <c r="AP29" s="24"/>
      <c r="AQ29" s="2"/>
      <c r="AR29" s="4"/>
      <c r="AS29" s="4"/>
      <c r="AT29" s="4"/>
      <c r="AU29" s="4"/>
      <c r="AV29" s="4"/>
      <c r="AW29" s="4"/>
      <c r="AX29" s="4"/>
      <c r="AY29" s="4"/>
    </row>
    <row r="30" spans="2:51" ht="14.1" customHeight="1" x14ac:dyDescent="0.2">
      <c r="B30" s="252"/>
      <c r="C30" s="131"/>
      <c r="D30" s="135"/>
      <c r="E30" s="136"/>
      <c r="F30" s="136"/>
      <c r="G30" s="137"/>
      <c r="H30" s="139"/>
      <c r="I30" s="139"/>
      <c r="J30" s="142"/>
      <c r="K30" s="143"/>
      <c r="L30" s="175"/>
      <c r="M30" s="175"/>
      <c r="N30" s="175"/>
      <c r="O30" s="175"/>
      <c r="P30" s="175"/>
      <c r="Q30" s="175"/>
      <c r="R30" s="175"/>
      <c r="S30" s="155" t="str">
        <f>IF(I13&gt;0,I13,"")</f>
        <v/>
      </c>
      <c r="T30" s="156"/>
      <c r="U30" s="157">
        <f>SUM(W13:W28,Z13:Z28,AC13:AC28,AF13:AF28,AI13:AI28)</f>
        <v>0</v>
      </c>
      <c r="V30" s="158"/>
      <c r="W30" s="24"/>
      <c r="X30" s="26"/>
      <c r="Y30" s="159" t="s">
        <v>59</v>
      </c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65"/>
      <c r="AK30" s="166"/>
      <c r="AL30" s="167" t="str">
        <f>IF(AL13&lt;&gt;"",SUM(AL13:AL28),"")</f>
        <v/>
      </c>
      <c r="AM30" s="169" t="str">
        <f>IF(AM13&lt;&gt;"",SUM(AM13:AM28),"")</f>
        <v/>
      </c>
      <c r="AN30" s="176" t="str">
        <f>AN22</f>
        <v/>
      </c>
      <c r="AO30" s="178" t="str">
        <f>AO22</f>
        <v/>
      </c>
      <c r="AP30" s="179"/>
      <c r="AQ30" s="2"/>
      <c r="AR30" s="4"/>
      <c r="AS30" s="4"/>
      <c r="AT30" s="4"/>
      <c r="AU30" s="4"/>
      <c r="AV30" s="4"/>
      <c r="AW30" s="4"/>
      <c r="AX30" s="4"/>
      <c r="AY30" s="4"/>
    </row>
    <row r="31" spans="2:51" ht="14.1" customHeight="1" thickBot="1" x14ac:dyDescent="0.25">
      <c r="B31" s="252"/>
      <c r="C31" s="130" t="s">
        <v>60</v>
      </c>
      <c r="D31" s="132"/>
      <c r="E31" s="133"/>
      <c r="F31" s="133"/>
      <c r="G31" s="134"/>
      <c r="H31" s="138"/>
      <c r="I31" s="138"/>
      <c r="J31" s="140" t="str">
        <f>IF(W13&lt;&gt;"",IF(AM13&gt;AL13,1,0)+IF(AM18&gt;AL18,1,0)+IF(AM21&gt;AL21,1,0),"")</f>
        <v/>
      </c>
      <c r="K31" s="141"/>
      <c r="L31" s="175"/>
      <c r="M31" s="175"/>
      <c r="N31" s="175"/>
      <c r="O31" s="175"/>
      <c r="P31" s="175"/>
      <c r="Q31" s="175"/>
      <c r="R31" s="175"/>
      <c r="S31" s="171" t="str">
        <f>IF(I26&gt;0,I26,"")</f>
        <v/>
      </c>
      <c r="T31" s="172"/>
      <c r="U31" s="173">
        <f>SUM(Y13:Y28,AB13:AB28,AE13:AE28,AH13:AH28,AK13:AK28)</f>
        <v>0</v>
      </c>
      <c r="V31" s="174"/>
      <c r="W31" s="24"/>
      <c r="X31" s="26"/>
      <c r="Y31" s="162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6"/>
      <c r="AL31" s="168"/>
      <c r="AM31" s="170"/>
      <c r="AN31" s="177"/>
      <c r="AO31" s="180"/>
      <c r="AP31" s="181"/>
      <c r="AQ31" s="2"/>
      <c r="AR31" s="4"/>
      <c r="AS31" s="4"/>
      <c r="AT31" s="4"/>
      <c r="AU31" s="4"/>
      <c r="AV31" s="4"/>
      <c r="AW31" s="4"/>
      <c r="AX31" s="4"/>
      <c r="AY31" s="4"/>
    </row>
    <row r="32" spans="2:51" ht="14.1" customHeight="1" x14ac:dyDescent="0.2">
      <c r="B32" s="252"/>
      <c r="C32" s="131"/>
      <c r="D32" s="135"/>
      <c r="E32" s="136"/>
      <c r="F32" s="136"/>
      <c r="G32" s="137"/>
      <c r="H32" s="139"/>
      <c r="I32" s="139"/>
      <c r="J32" s="142"/>
      <c r="K32" s="143"/>
      <c r="L32" s="175"/>
      <c r="M32" s="175"/>
      <c r="N32" s="175"/>
      <c r="O32" s="175"/>
      <c r="P32" s="90"/>
      <c r="Q32" s="90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2"/>
      <c r="AR32" s="4"/>
      <c r="AS32" s="4"/>
      <c r="AT32" s="4"/>
      <c r="AU32" s="4"/>
      <c r="AV32" s="4"/>
      <c r="AW32" s="4"/>
      <c r="AX32" s="4"/>
      <c r="AY32" s="4"/>
    </row>
    <row r="33" spans="2:51" ht="14.1" customHeight="1" x14ac:dyDescent="0.2">
      <c r="B33" s="252"/>
      <c r="C33" s="130" t="s">
        <v>61</v>
      </c>
      <c r="D33" s="132"/>
      <c r="E33" s="133"/>
      <c r="F33" s="133"/>
      <c r="G33" s="134"/>
      <c r="H33" s="138"/>
      <c r="I33" s="138"/>
      <c r="J33" s="140" t="str">
        <f>IF(W13&lt;&gt;"",IF(AM15&gt;AL15,1,0)+IF(AM17&gt;AL17,1,0)+IF(AM20&gt;AL20,1,0),"")</f>
        <v/>
      </c>
      <c r="K33" s="141"/>
      <c r="L33" s="175"/>
      <c r="M33" s="175"/>
      <c r="N33" s="175"/>
      <c r="O33" s="175"/>
      <c r="P33" s="144" t="s">
        <v>62</v>
      </c>
      <c r="Q33" s="145"/>
      <c r="R33" s="175"/>
      <c r="S33" s="9"/>
      <c r="T33" s="144" t="s">
        <v>63</v>
      </c>
      <c r="U33" s="146"/>
      <c r="V33" s="147"/>
      <c r="W33" s="148" t="s">
        <v>21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  <c r="AL33" s="150" t="s">
        <v>22</v>
      </c>
      <c r="AM33" s="146"/>
      <c r="AN33" s="150" t="s">
        <v>23</v>
      </c>
      <c r="AO33" s="146"/>
      <c r="AP33" s="145"/>
      <c r="AQ33" s="2"/>
      <c r="AR33" s="4"/>
      <c r="AS33" s="4"/>
      <c r="AT33" s="4"/>
      <c r="AU33" s="4"/>
      <c r="AV33" s="4"/>
      <c r="AW33" s="4"/>
      <c r="AX33" s="4"/>
      <c r="AY33" s="4"/>
    </row>
    <row r="34" spans="2:51" ht="14.1" customHeight="1" x14ac:dyDescent="0.2">
      <c r="B34" s="252"/>
      <c r="C34" s="131"/>
      <c r="D34" s="135"/>
      <c r="E34" s="136"/>
      <c r="F34" s="136"/>
      <c r="G34" s="137"/>
      <c r="H34" s="139"/>
      <c r="I34" s="139"/>
      <c r="J34" s="142"/>
      <c r="K34" s="143"/>
      <c r="L34" s="175"/>
      <c r="M34" s="175"/>
      <c r="N34" s="175"/>
      <c r="O34" s="175"/>
      <c r="P34" s="151" t="s">
        <v>41</v>
      </c>
      <c r="Q34" s="152"/>
      <c r="R34" s="175"/>
      <c r="S34" s="9">
        <v>1</v>
      </c>
      <c r="T34" s="115"/>
      <c r="U34" s="116"/>
      <c r="V34" s="117"/>
      <c r="W34" s="27"/>
      <c r="X34" s="28" t="str">
        <f>IF(W34&lt;&gt;"","/","")</f>
        <v/>
      </c>
      <c r="Y34" s="29"/>
      <c r="Z34" s="30"/>
      <c r="AA34" s="28" t="str">
        <f>IF(Z34&lt;&gt;"","/","")</f>
        <v/>
      </c>
      <c r="AB34" s="29"/>
      <c r="AC34" s="30"/>
      <c r="AD34" s="28" t="str">
        <f>IF(AC34&lt;&gt;"","/","")</f>
        <v/>
      </c>
      <c r="AE34" s="29"/>
      <c r="AF34" s="30"/>
      <c r="AG34" s="28" t="str">
        <f>IF(AF34&lt;&gt;"","/","")</f>
        <v/>
      </c>
      <c r="AH34" s="29"/>
      <c r="AI34" s="30"/>
      <c r="AJ34" s="28" t="str">
        <f>IF(AI34&lt;&gt;"","/","")</f>
        <v/>
      </c>
      <c r="AK34" s="31"/>
      <c r="AL34" s="32" t="str">
        <f>IF(Y34="wo",IF(W34="wo",0,3),IF(W34&lt;&gt;"",IF(W34&lt;&gt;"wo",IF(W34&gt;Y34,1,0)+IF(Z34&gt;AB34,1,0)+IF(AC34&gt;AE34,1,0)+IF(AF34&gt;AH34,1,0)+IF(AI34&gt;AK34,1,0),0),""))</f>
        <v/>
      </c>
      <c r="AM34" s="33" t="str">
        <f>IF(W34="wo",IF(Y34="wo",0,3),IF(Y34&lt;&gt;"",IF(Y34&lt;&gt;"wo",IF(Y34&gt;W34,1,0)+IF(AB34&gt;Z34,1,0)+IF(AE34&gt;AC34,1,0)+IF(AH34&gt;AF34,1,0)+IF(AK34&gt;AI34,1,0),0),""))</f>
        <v/>
      </c>
      <c r="AN34" s="34" t="str">
        <f>IF(AN33&lt;&gt;"",AT34,"")</f>
        <v/>
      </c>
      <c r="AO34" s="153" t="str">
        <f>AU34</f>
        <v/>
      </c>
      <c r="AP34" s="154"/>
      <c r="AQ34" s="18">
        <f>IF(AL34&gt;AM34,1,0)</f>
        <v>0</v>
      </c>
      <c r="AR34" s="119">
        <f>IF(AM34&gt;AL34,1,0)</f>
        <v>0</v>
      </c>
      <c r="AS34" s="119"/>
      <c r="AT34" s="4" t="str">
        <f>IF(AL34&lt;&gt;"",IF(AL34&gt;AM34,1,0),"")</f>
        <v/>
      </c>
      <c r="AU34" s="4" t="str">
        <f>IF(AM34&lt;&gt;"",IF(AM34&gt;AL34,1,0),"")</f>
        <v/>
      </c>
      <c r="AV34" s="4"/>
      <c r="AW34" s="4"/>
      <c r="AX34" s="4"/>
      <c r="AY34" s="4"/>
    </row>
    <row r="35" spans="2:51" ht="14.1" customHeight="1" x14ac:dyDescent="0.2">
      <c r="B35" s="252"/>
      <c r="C35" s="130" t="s">
        <v>32</v>
      </c>
      <c r="D35" s="132"/>
      <c r="E35" s="133"/>
      <c r="F35" s="133"/>
      <c r="G35" s="134"/>
      <c r="H35" s="138"/>
      <c r="I35" s="138"/>
      <c r="J35" s="140" t="str">
        <f>IF(W13&lt;&gt;"",IF(AM19&gt;AL19,1,0),"")</f>
        <v/>
      </c>
      <c r="K35" s="141"/>
      <c r="L35" s="175"/>
      <c r="M35" s="175"/>
      <c r="N35" s="175"/>
      <c r="O35" s="175"/>
      <c r="P35" s="113" t="s">
        <v>64</v>
      </c>
      <c r="Q35" s="114"/>
      <c r="R35" s="175"/>
      <c r="S35" s="9">
        <v>2</v>
      </c>
      <c r="T35" s="115"/>
      <c r="U35" s="116"/>
      <c r="V35" s="117"/>
      <c r="W35" s="27"/>
      <c r="X35" s="28" t="str">
        <f>IF(W35&lt;&gt;"","/","")</f>
        <v/>
      </c>
      <c r="Y35" s="29"/>
      <c r="Z35" s="30"/>
      <c r="AA35" s="28" t="str">
        <f>IF(Z35&lt;&gt;"","/","")</f>
        <v/>
      </c>
      <c r="AB35" s="29"/>
      <c r="AC35" s="30"/>
      <c r="AD35" s="28" t="str">
        <f>IF(AC35&lt;&gt;"","/","")</f>
        <v/>
      </c>
      <c r="AE35" s="29"/>
      <c r="AF35" s="30"/>
      <c r="AG35" s="28" t="str">
        <f>IF(AF35&lt;&gt;"","/","")</f>
        <v/>
      </c>
      <c r="AH35" s="29"/>
      <c r="AI35" s="30"/>
      <c r="AJ35" s="28" t="str">
        <f>IF(AI35&lt;&gt;"","/","")</f>
        <v/>
      </c>
      <c r="AK35" s="31"/>
      <c r="AL35" s="32" t="str">
        <f>IF(Y35="wo",IF(W35="wo",0,3),IF(W35&lt;&gt;"",IF(W35&lt;&gt;"wo",IF(W35&gt;Y35,1,0)+IF(Z35&gt;AB35,1,0)+IF(AC35&gt;AE35,1,0)+IF(AF35&gt;AH35,1,0)+IF(AI35&gt;AK35,1,0),0),""))</f>
        <v/>
      </c>
      <c r="AM35" s="33" t="str">
        <f>IF(W35="wo",IF(Y35="wo",0,3),IF(Y35&lt;&gt;"",IF(Y35&lt;&gt;"wo",IF(Y35&gt;W35,1,0)+IF(AB35&gt;Z35,1,0)+IF(AE35&gt;AC35,1,0)+IF(AH35&gt;AF35,1,0)+IF(AK35&gt;AI35,1,0),0),""))</f>
        <v/>
      </c>
      <c r="AN35" s="35"/>
      <c r="AO35" s="118"/>
      <c r="AP35" s="118"/>
      <c r="AQ35" s="18">
        <f>IF(AL35&gt;AM35,1,0)</f>
        <v>0</v>
      </c>
      <c r="AR35" s="119">
        <f>IF(AM35&gt;AL35,1,0)</f>
        <v>0</v>
      </c>
      <c r="AS35" s="119"/>
      <c r="AT35" s="4" t="str">
        <f>IF(AL35&lt;&gt;"",IF(AL35&gt;AM35,1,0),"")</f>
        <v/>
      </c>
      <c r="AU35" s="4" t="str">
        <f>IF(AM35&lt;&gt;"",IF(AM35&gt;AL35,1,0),"")</f>
        <v/>
      </c>
      <c r="AV35" s="4"/>
      <c r="AW35" s="4"/>
      <c r="AX35" s="4"/>
      <c r="AY35" s="4"/>
    </row>
    <row r="36" spans="2:51" ht="14.1" customHeight="1" x14ac:dyDescent="0.2">
      <c r="B36" s="252"/>
      <c r="C36" s="131"/>
      <c r="D36" s="135"/>
      <c r="E36" s="136"/>
      <c r="F36" s="136"/>
      <c r="G36" s="137"/>
      <c r="H36" s="139"/>
      <c r="I36" s="139"/>
      <c r="J36" s="142"/>
      <c r="K36" s="143"/>
      <c r="L36" s="175"/>
      <c r="M36" s="175"/>
      <c r="N36" s="175"/>
      <c r="O36" s="175"/>
      <c r="P36" s="113" t="s">
        <v>32</v>
      </c>
      <c r="Q36" s="114"/>
      <c r="R36" s="175"/>
      <c r="S36" s="9">
        <v>3</v>
      </c>
      <c r="T36" s="115"/>
      <c r="U36" s="116"/>
      <c r="V36" s="117"/>
      <c r="W36" s="27"/>
      <c r="X36" s="28" t="str">
        <f>IF(W36&lt;&gt;"","/","")</f>
        <v/>
      </c>
      <c r="Y36" s="29"/>
      <c r="Z36" s="30"/>
      <c r="AA36" s="28" t="str">
        <f>IF(Z36&lt;&gt;"","/","")</f>
        <v/>
      </c>
      <c r="AB36" s="29"/>
      <c r="AC36" s="30"/>
      <c r="AD36" s="28" t="str">
        <f>IF(AC36&lt;&gt;"","/","")</f>
        <v/>
      </c>
      <c r="AE36" s="29"/>
      <c r="AF36" s="30"/>
      <c r="AG36" s="28" t="str">
        <f>IF(AF36&lt;&gt;"","/","")</f>
        <v/>
      </c>
      <c r="AH36" s="29"/>
      <c r="AI36" s="30"/>
      <c r="AJ36" s="28" t="str">
        <f>IF(AI36&lt;&gt;"","/","")</f>
        <v/>
      </c>
      <c r="AK36" s="31"/>
      <c r="AL36" s="32" t="str">
        <f>IF(Y36="wo",IF(W36="wo",0,3),IF(W36&lt;&gt;"",IF(W36&lt;&gt;"wo",IF(W36&gt;Y36,1,0)+IF(Z36&gt;AB36,1,0)+IF(AC36&gt;AE36,1,0)+IF(AF36&gt;AH36,1,0)+IF(AI36&gt;AK36,1,0),0),""))</f>
        <v/>
      </c>
      <c r="AM36" s="33" t="str">
        <f>IF(W36="wo",IF(Y36="wo",0,3),IF(Y36&lt;&gt;"",IF(Y36&lt;&gt;"wo",IF(Y36&gt;W36,1,0)+IF(AB36&gt;Z36,1,0)+IF(AE36&gt;AC36,1,0)+IF(AH36&gt;AF36,1,0)+IF(AK36&gt;AI36,1,0),0),""))</f>
        <v/>
      </c>
      <c r="AN36" s="35"/>
      <c r="AO36" s="118"/>
      <c r="AP36" s="118"/>
      <c r="AQ36" s="18">
        <f>IF(AL36&gt;AM36,1,0)</f>
        <v>0</v>
      </c>
      <c r="AR36" s="119">
        <f>IF(AM36&gt;AL36,1,0)</f>
        <v>0</v>
      </c>
      <c r="AS36" s="119"/>
      <c r="AT36" s="4" t="str">
        <f>IF(AL36&lt;&gt;"",IF(AL36&gt;AM36,1,0),"")</f>
        <v/>
      </c>
      <c r="AU36" s="4" t="str">
        <f>IF(AM36&lt;&gt;"",IF(AM36&gt;AL36,1,0),"")</f>
        <v/>
      </c>
      <c r="AV36" s="4"/>
      <c r="AW36" s="4"/>
      <c r="AX36" s="4"/>
      <c r="AY36" s="4"/>
    </row>
    <row r="37" spans="2:51" ht="14.1" customHeight="1" x14ac:dyDescent="0.2">
      <c r="B37" s="252"/>
      <c r="C37" s="120"/>
      <c r="D37" s="120"/>
      <c r="E37" s="120"/>
      <c r="F37" s="120"/>
      <c r="G37" s="120"/>
      <c r="H37" s="120"/>
      <c r="I37" s="120"/>
      <c r="J37" s="120"/>
      <c r="K37" s="120"/>
      <c r="L37" s="175"/>
      <c r="M37" s="175"/>
      <c r="N37" s="175"/>
      <c r="O37" s="175"/>
      <c r="P37" s="113" t="s">
        <v>26</v>
      </c>
      <c r="Q37" s="114"/>
      <c r="R37" s="175"/>
      <c r="S37" s="9">
        <v>4</v>
      </c>
      <c r="T37" s="115"/>
      <c r="U37" s="116"/>
      <c r="V37" s="117"/>
      <c r="W37" s="27"/>
      <c r="X37" s="28" t="str">
        <f>IF(W37&lt;&gt;"","/","")</f>
        <v/>
      </c>
      <c r="Y37" s="29"/>
      <c r="Z37" s="30"/>
      <c r="AA37" s="28" t="str">
        <f>IF(Z37&lt;&gt;"","/","")</f>
        <v/>
      </c>
      <c r="AB37" s="29"/>
      <c r="AC37" s="30"/>
      <c r="AD37" s="28" t="str">
        <f>IF(AC37&lt;&gt;"","/","")</f>
        <v/>
      </c>
      <c r="AE37" s="29"/>
      <c r="AF37" s="30"/>
      <c r="AG37" s="28" t="str">
        <f>IF(AF37&lt;&gt;"","/","")</f>
        <v/>
      </c>
      <c r="AH37" s="29"/>
      <c r="AI37" s="30"/>
      <c r="AJ37" s="28" t="str">
        <f>IF(AI37&lt;&gt;"","/","")</f>
        <v/>
      </c>
      <c r="AK37" s="31"/>
      <c r="AL37" s="32" t="str">
        <f>IF(Y37="wo",IF(W37="wo",0,3),IF(W37&lt;&gt;"",IF(W37&lt;&gt;"wo",IF(W37&gt;Y37,1,0)+IF(Z37&gt;AB37,1,0)+IF(AC37&gt;AE37,1,0)+IF(AF37&gt;AH37,1,0)+IF(AI37&gt;AK37,1,0),0),""))</f>
        <v/>
      </c>
      <c r="AM37" s="33" t="str">
        <f>IF(W37="wo",IF(Y37="wo",0,3),IF(Y37&lt;&gt;"",IF(Y37&lt;&gt;"wo",IF(Y37&gt;W37,1,0)+IF(AB37&gt;Z37,1,0)+IF(AE37&gt;AC37,1,0)+IF(AH37&gt;AF37,1,0)+IF(AK37&gt;AI37,1,0),0),""))</f>
        <v/>
      </c>
      <c r="AN37" s="35"/>
      <c r="AO37" s="118"/>
      <c r="AP37" s="118"/>
      <c r="AQ37" s="18">
        <f>IF(AL37&gt;AM37,1,0)</f>
        <v>0</v>
      </c>
      <c r="AR37" s="119">
        <f>IF(AM37&gt;AL37,1,0)</f>
        <v>0</v>
      </c>
      <c r="AS37" s="119"/>
      <c r="AT37" s="4" t="str">
        <f>IF(AL37&lt;&gt;"",IF(AL37&gt;AM37,1,0),"")</f>
        <v/>
      </c>
      <c r="AU37" s="4" t="str">
        <f>IF(AM37&lt;&gt;"",IF(AM37&gt;AL37,1,0),"")</f>
        <v/>
      </c>
      <c r="AV37" s="4"/>
      <c r="AW37" s="4"/>
      <c r="AX37" s="4"/>
      <c r="AY37" s="4"/>
    </row>
    <row r="38" spans="2:51" ht="14.1" customHeight="1" x14ac:dyDescent="0.2">
      <c r="B38" s="252"/>
      <c r="C38" s="121" t="s">
        <v>65</v>
      </c>
      <c r="D38" s="122"/>
      <c r="E38" s="123"/>
      <c r="F38" s="124"/>
      <c r="G38" s="125"/>
      <c r="H38" s="125"/>
      <c r="I38" s="125"/>
      <c r="J38" s="125"/>
      <c r="K38" s="126"/>
      <c r="L38" s="175"/>
      <c r="M38" s="175"/>
      <c r="N38" s="175"/>
      <c r="O38" s="175"/>
      <c r="P38" s="127" t="s">
        <v>29</v>
      </c>
      <c r="Q38" s="128"/>
      <c r="R38" s="175"/>
      <c r="S38" s="9">
        <v>5</v>
      </c>
      <c r="T38" s="115"/>
      <c r="U38" s="116"/>
      <c r="V38" s="117"/>
      <c r="W38" s="27"/>
      <c r="X38" s="28" t="str">
        <f>IF(W38&lt;&gt;"","/","")</f>
        <v/>
      </c>
      <c r="Y38" s="29"/>
      <c r="Z38" s="30"/>
      <c r="AA38" s="28" t="str">
        <f>IF(Z38&lt;&gt;"","/","")</f>
        <v/>
      </c>
      <c r="AB38" s="29"/>
      <c r="AC38" s="30"/>
      <c r="AD38" s="28" t="str">
        <f>IF(AC38&lt;&gt;"","/","")</f>
        <v/>
      </c>
      <c r="AE38" s="29"/>
      <c r="AF38" s="30"/>
      <c r="AG38" s="28" t="str">
        <f>IF(AF38&lt;&gt;"","/","")</f>
        <v/>
      </c>
      <c r="AH38" s="29"/>
      <c r="AI38" s="30"/>
      <c r="AJ38" s="28" t="str">
        <f>IF(AI38&lt;&gt;"","/","")</f>
        <v/>
      </c>
      <c r="AK38" s="31"/>
      <c r="AL38" s="32" t="str">
        <f>IF(Y38="wo",IF(W38="wo",0,3),IF(W38&lt;&gt;"",IF(W38&lt;&gt;"wo",IF(W38&gt;Y38,1,0)+IF(Z38&gt;AB38,1,0)+IF(AC38&gt;AE38,1,0)+IF(AF38&gt;AH38,1,0)+IF(AI38&gt;AK38,1,0),0),""))</f>
        <v/>
      </c>
      <c r="AM38" s="33" t="str">
        <f>IF(W38="wo",IF(Y38="wo",0,3),IF(Y38&lt;&gt;"",IF(Y38&lt;&gt;"wo",IF(Y38&gt;W38,1,0)+IF(AB38&gt;Z38,1,0)+IF(AE38&gt;AC38,1,0)+IF(AH38&gt;AF38,1,0)+IF(AK38&gt;AI38,1,0),0),""))</f>
        <v/>
      </c>
      <c r="AN38" s="36"/>
      <c r="AO38" s="129"/>
      <c r="AP38" s="129"/>
      <c r="AQ38" s="18">
        <f>IF(AL38&gt;AM38,1,0)</f>
        <v>0</v>
      </c>
      <c r="AR38" s="119">
        <f>IF(AM38&gt;AL38,1,0)</f>
        <v>0</v>
      </c>
      <c r="AS38" s="119"/>
      <c r="AT38" s="4" t="str">
        <f>IF(AL38&lt;&gt;"",IF(AL38&gt;AM38,1,0),"")</f>
        <v/>
      </c>
      <c r="AU38" s="4" t="str">
        <f>IF(AM38&lt;&gt;"",IF(AM38&gt;AL38,1,0),"")</f>
        <v/>
      </c>
      <c r="AV38" s="4"/>
      <c r="AW38" s="4"/>
      <c r="AX38" s="4"/>
      <c r="AY38" s="4"/>
    </row>
    <row r="39" spans="2:51" ht="8.1" customHeight="1" x14ac:dyDescent="0.2">
      <c r="B39" s="252"/>
      <c r="C39" s="84"/>
      <c r="D39" s="85"/>
      <c r="E39" s="85"/>
      <c r="F39" s="85"/>
      <c r="G39" s="85"/>
      <c r="H39" s="85"/>
      <c r="I39" s="85"/>
      <c r="J39" s="85"/>
      <c r="K39" s="86"/>
      <c r="L39" s="175"/>
      <c r="M39" s="175"/>
      <c r="N39" s="175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2"/>
      <c r="AR39" s="4"/>
      <c r="AS39" s="4"/>
      <c r="AT39" s="4"/>
      <c r="AU39" s="4"/>
      <c r="AV39" s="4"/>
      <c r="AW39" s="4"/>
      <c r="AX39" s="4"/>
      <c r="AY39" s="4"/>
    </row>
    <row r="40" spans="2:51" s="39" customFormat="1" ht="12" customHeight="1" x14ac:dyDescent="0.2">
      <c r="B40" s="252"/>
      <c r="C40" s="84"/>
      <c r="D40" s="85"/>
      <c r="E40" s="85"/>
      <c r="F40" s="85"/>
      <c r="G40" s="85"/>
      <c r="H40" s="85"/>
      <c r="I40" s="85"/>
      <c r="J40" s="85"/>
      <c r="K40" s="86"/>
      <c r="L40" s="175"/>
      <c r="M40" s="91"/>
      <c r="N40" s="92" t="s">
        <v>66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92" t="s">
        <v>67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37"/>
      <c r="AR40" s="38"/>
      <c r="AS40" s="38"/>
      <c r="AT40" s="38"/>
      <c r="AU40" s="38"/>
      <c r="AV40" s="38"/>
      <c r="AW40" s="38"/>
      <c r="AX40" s="38"/>
      <c r="AY40" s="38"/>
    </row>
    <row r="41" spans="2:51" ht="12" customHeight="1" x14ac:dyDescent="0.2">
      <c r="B41" s="252"/>
      <c r="C41" s="84"/>
      <c r="D41" s="85"/>
      <c r="E41" s="85"/>
      <c r="F41" s="85"/>
      <c r="G41" s="85"/>
      <c r="H41" s="85"/>
      <c r="I41" s="85"/>
      <c r="J41" s="85"/>
      <c r="K41" s="86"/>
      <c r="L41" s="175"/>
      <c r="M41" s="91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104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2"/>
      <c r="AR41" s="4"/>
      <c r="AS41" s="4"/>
      <c r="AT41" s="4"/>
      <c r="AU41" s="4"/>
      <c r="AV41" s="4"/>
      <c r="AW41" s="4"/>
      <c r="AX41" s="4"/>
      <c r="AY41" s="4"/>
    </row>
    <row r="42" spans="2:51" ht="12" customHeight="1" x14ac:dyDescent="0.2">
      <c r="B42" s="252"/>
      <c r="C42" s="84"/>
      <c r="D42" s="85"/>
      <c r="E42" s="85"/>
      <c r="F42" s="85"/>
      <c r="G42" s="85"/>
      <c r="H42" s="85"/>
      <c r="I42" s="85"/>
      <c r="J42" s="85"/>
      <c r="K42" s="86"/>
      <c r="L42" s="175"/>
      <c r="M42" s="91"/>
      <c r="N42" s="98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9"/>
      <c r="AQ42" s="2"/>
      <c r="AR42" s="4"/>
      <c r="AS42" s="4"/>
      <c r="AT42" s="4"/>
      <c r="AU42" s="4"/>
      <c r="AV42" s="4"/>
      <c r="AW42" s="4"/>
      <c r="AX42" s="4"/>
      <c r="AY42" s="4"/>
    </row>
    <row r="43" spans="2:51" ht="12" customHeight="1" x14ac:dyDescent="0.2">
      <c r="B43" s="252"/>
      <c r="C43" s="84"/>
      <c r="D43" s="85"/>
      <c r="E43" s="85"/>
      <c r="F43" s="85"/>
      <c r="G43" s="85"/>
      <c r="H43" s="85"/>
      <c r="I43" s="85"/>
      <c r="J43" s="85"/>
      <c r="K43" s="86"/>
      <c r="L43" s="175"/>
      <c r="M43" s="91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2"/>
      <c r="AR43" s="4"/>
      <c r="AS43" s="4"/>
      <c r="AT43" s="4"/>
      <c r="AU43" s="4"/>
      <c r="AV43" s="4"/>
      <c r="AW43" s="4"/>
      <c r="AX43" s="4"/>
      <c r="AY43" s="4"/>
    </row>
    <row r="44" spans="2:51" s="39" customFormat="1" ht="12" customHeight="1" x14ac:dyDescent="0.2">
      <c r="B44" s="252"/>
      <c r="C44" s="84"/>
      <c r="D44" s="85"/>
      <c r="E44" s="85"/>
      <c r="F44" s="85"/>
      <c r="G44" s="85"/>
      <c r="H44" s="85"/>
      <c r="I44" s="85"/>
      <c r="J44" s="85"/>
      <c r="K44" s="86"/>
      <c r="L44" s="175"/>
      <c r="M44" s="91"/>
      <c r="N44" s="92" t="s">
        <v>68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92" t="s">
        <v>69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37"/>
      <c r="AR44" s="38"/>
      <c r="AS44" s="38"/>
      <c r="AT44" s="38"/>
      <c r="AU44" s="38"/>
      <c r="AV44" s="38"/>
      <c r="AW44" s="38"/>
      <c r="AX44" s="38"/>
      <c r="AY44" s="38"/>
    </row>
    <row r="45" spans="2:51" s="39" customFormat="1" ht="12" customHeight="1" x14ac:dyDescent="0.2">
      <c r="B45" s="252"/>
      <c r="C45" s="84"/>
      <c r="D45" s="85"/>
      <c r="E45" s="85"/>
      <c r="F45" s="85"/>
      <c r="G45" s="85"/>
      <c r="H45" s="85"/>
      <c r="I45" s="85"/>
      <c r="J45" s="85"/>
      <c r="K45" s="86"/>
      <c r="L45" s="175"/>
      <c r="M45" s="91"/>
      <c r="N45" s="66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7"/>
      <c r="AQ45" s="37"/>
      <c r="AR45" s="38"/>
      <c r="AS45" s="38"/>
      <c r="AT45" s="38"/>
      <c r="AU45" s="38"/>
      <c r="AV45" s="38"/>
      <c r="AW45" s="38"/>
      <c r="AX45" s="38"/>
      <c r="AY45" s="38"/>
    </row>
    <row r="46" spans="2:51" ht="12" customHeight="1" x14ac:dyDescent="0.2">
      <c r="B46" s="252"/>
      <c r="C46" s="84"/>
      <c r="D46" s="85"/>
      <c r="E46" s="85"/>
      <c r="F46" s="85"/>
      <c r="G46" s="85"/>
      <c r="H46" s="85"/>
      <c r="I46" s="85"/>
      <c r="J46" s="85"/>
      <c r="K46" s="86"/>
      <c r="L46" s="175"/>
      <c r="M46" s="91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8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80"/>
      <c r="AQ46" s="2"/>
      <c r="AR46" s="4"/>
      <c r="AS46" s="4"/>
      <c r="AT46" s="4"/>
      <c r="AU46" s="4"/>
      <c r="AV46" s="4"/>
      <c r="AW46" s="4"/>
      <c r="AX46" s="4"/>
      <c r="AY46" s="4"/>
    </row>
    <row r="47" spans="2:51" ht="12" customHeight="1" x14ac:dyDescent="0.2">
      <c r="B47" s="252"/>
      <c r="C47" s="87"/>
      <c r="D47" s="88"/>
      <c r="E47" s="88"/>
      <c r="F47" s="88"/>
      <c r="G47" s="88"/>
      <c r="H47" s="88"/>
      <c r="I47" s="88"/>
      <c r="J47" s="88"/>
      <c r="K47" s="89"/>
      <c r="L47" s="175"/>
      <c r="M47" s="91"/>
      <c r="N47" s="72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  <c r="AQ47" s="2"/>
      <c r="AR47" s="4"/>
      <c r="AS47" s="4"/>
      <c r="AT47" s="4"/>
      <c r="AU47" s="4"/>
      <c r="AV47" s="4"/>
      <c r="AW47" s="4"/>
      <c r="AX47" s="4"/>
      <c r="AY47" s="4"/>
    </row>
    <row r="48" spans="2:5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2"/>
      <c r="AR48" s="4"/>
      <c r="AS48" s="4"/>
      <c r="AT48" s="4"/>
      <c r="AU48" s="4"/>
      <c r="AV48" s="4"/>
      <c r="AW48" s="4"/>
      <c r="AX48" s="4"/>
      <c r="AY48" s="4"/>
    </row>
    <row r="49" spans="3:51" x14ac:dyDescent="0.2">
      <c r="C49" s="41"/>
      <c r="D49" s="41"/>
      <c r="E49" s="41"/>
      <c r="F49" s="41"/>
      <c r="G49" s="41"/>
      <c r="H49" s="41"/>
      <c r="AR49" s="4"/>
      <c r="AS49" s="4"/>
      <c r="AT49" s="4"/>
      <c r="AU49" s="4"/>
      <c r="AV49" s="4"/>
      <c r="AW49" s="4"/>
      <c r="AX49" s="4"/>
      <c r="AY49" s="4"/>
    </row>
    <row r="50" spans="3:51" x14ac:dyDescent="0.2">
      <c r="C50" s="42" t="str">
        <f>D16</f>
        <v xml:space="preserve"> </v>
      </c>
      <c r="D50" s="42"/>
      <c r="E50" s="42"/>
      <c r="F50" s="42">
        <f>D29</f>
        <v>0</v>
      </c>
      <c r="G50" s="41"/>
      <c r="H50" s="41"/>
    </row>
    <row r="51" spans="3:51" x14ac:dyDescent="0.2">
      <c r="C51" s="42">
        <f>D18</f>
        <v>0</v>
      </c>
      <c r="D51" s="42"/>
      <c r="E51" s="42"/>
      <c r="F51" s="42">
        <f>D31</f>
        <v>0</v>
      </c>
      <c r="G51" s="41"/>
      <c r="H51" s="41"/>
    </row>
    <row r="52" spans="3:51" x14ac:dyDescent="0.2">
      <c r="C52" s="42">
        <f>D20</f>
        <v>0</v>
      </c>
      <c r="D52" s="42"/>
      <c r="E52" s="42"/>
      <c r="F52" s="42">
        <f>D33</f>
        <v>0</v>
      </c>
      <c r="G52" s="41"/>
      <c r="H52" s="41"/>
    </row>
    <row r="53" spans="3:51" x14ac:dyDescent="0.2">
      <c r="C53" s="42">
        <f>D22</f>
        <v>0</v>
      </c>
      <c r="D53" s="42"/>
      <c r="E53" s="42"/>
      <c r="F53" s="42">
        <f>D35</f>
        <v>0</v>
      </c>
      <c r="G53" s="41"/>
      <c r="H53" s="41"/>
    </row>
    <row r="54" spans="3:51" x14ac:dyDescent="0.2">
      <c r="C54" s="41"/>
      <c r="D54" s="41"/>
      <c r="E54" s="41"/>
      <c r="F54" s="41"/>
      <c r="G54" s="41"/>
      <c r="H54" s="41"/>
    </row>
    <row r="55" spans="3:51" x14ac:dyDescent="0.2">
      <c r="C55" s="41"/>
      <c r="D55" s="41"/>
      <c r="E55" s="41"/>
      <c r="F55" s="41"/>
      <c r="G55" s="41"/>
      <c r="H55" s="41"/>
    </row>
    <row r="56" spans="3:51" x14ac:dyDescent="0.2">
      <c r="C56" s="41"/>
      <c r="D56" s="41"/>
      <c r="E56" s="41"/>
      <c r="F56" s="41"/>
      <c r="G56" s="41"/>
      <c r="H56" s="41"/>
    </row>
  </sheetData>
  <sheetProtection password="DA3D" sheet="1" objects="1" scenarios="1" selectLockedCells="1"/>
  <mergeCells count="241">
    <mergeCell ref="N40:AB40"/>
    <mergeCell ref="AC40:AP40"/>
    <mergeCell ref="N41:AB43"/>
    <mergeCell ref="AC41:AP43"/>
    <mergeCell ref="N44:AB44"/>
    <mergeCell ref="AC44:AP44"/>
    <mergeCell ref="N45:AB47"/>
    <mergeCell ref="C38:E38"/>
    <mergeCell ref="F38:K38"/>
    <mergeCell ref="P38:Q38"/>
    <mergeCell ref="T38:V38"/>
    <mergeCell ref="AO38:AP38"/>
    <mergeCell ref="AC45:AP47"/>
    <mergeCell ref="C39:K47"/>
    <mergeCell ref="P39:AP39"/>
    <mergeCell ref="M40:M47"/>
    <mergeCell ref="AR38:AS38"/>
    <mergeCell ref="P36:Q36"/>
    <mergeCell ref="T36:V36"/>
    <mergeCell ref="AO36:AP36"/>
    <mergeCell ref="AR36:AS36"/>
    <mergeCell ref="C37:K37"/>
    <mergeCell ref="P37:Q37"/>
    <mergeCell ref="T37:V37"/>
    <mergeCell ref="AO37:AP37"/>
    <mergeCell ref="AR37:AS37"/>
    <mergeCell ref="AR34:AS34"/>
    <mergeCell ref="C35:C36"/>
    <mergeCell ref="D35:G36"/>
    <mergeCell ref="H35:H36"/>
    <mergeCell ref="I35:I36"/>
    <mergeCell ref="J35:K36"/>
    <mergeCell ref="P35:Q35"/>
    <mergeCell ref="T35:V35"/>
    <mergeCell ref="AO35:AP35"/>
    <mergeCell ref="AR35:AS35"/>
    <mergeCell ref="T33:V33"/>
    <mergeCell ref="W33:AK33"/>
    <mergeCell ref="AL33:AM33"/>
    <mergeCell ref="AN33:AP33"/>
    <mergeCell ref="P34:Q34"/>
    <mergeCell ref="T34:V34"/>
    <mergeCell ref="AO34:AP34"/>
    <mergeCell ref="C33:C34"/>
    <mergeCell ref="D33:G34"/>
    <mergeCell ref="H33:H34"/>
    <mergeCell ref="I33:I34"/>
    <mergeCell ref="J33:K34"/>
    <mergeCell ref="P33:Q33"/>
    <mergeCell ref="AN30:AN31"/>
    <mergeCell ref="AO30:AP31"/>
    <mergeCell ref="C31:C32"/>
    <mergeCell ref="D31:G32"/>
    <mergeCell ref="H31:H32"/>
    <mergeCell ref="I31:I32"/>
    <mergeCell ref="J31:K32"/>
    <mergeCell ref="S31:T31"/>
    <mergeCell ref="U31:V31"/>
    <mergeCell ref="S32:AP32"/>
    <mergeCell ref="S30:T30"/>
    <mergeCell ref="U30:V30"/>
    <mergeCell ref="Y30:AI31"/>
    <mergeCell ref="AJ30:AK31"/>
    <mergeCell ref="AL30:AL31"/>
    <mergeCell ref="AM30:AM31"/>
    <mergeCell ref="D28:G28"/>
    <mergeCell ref="J28:K28"/>
    <mergeCell ref="S28:T28"/>
    <mergeCell ref="AO28:AP28"/>
    <mergeCell ref="AR28:AS28"/>
    <mergeCell ref="C29:C30"/>
    <mergeCell ref="D29:G30"/>
    <mergeCell ref="H29:H30"/>
    <mergeCell ref="I29:I30"/>
    <mergeCell ref="J29:K30"/>
    <mergeCell ref="S26:T26"/>
    <mergeCell ref="AO26:AP26"/>
    <mergeCell ref="AR26:AS26"/>
    <mergeCell ref="S27:T27"/>
    <mergeCell ref="AO27:AP27"/>
    <mergeCell ref="AR27:AS27"/>
    <mergeCell ref="C25:K25"/>
    <mergeCell ref="P25:Q32"/>
    <mergeCell ref="S25:T25"/>
    <mergeCell ref="AO25:AP25"/>
    <mergeCell ref="AR25:AS25"/>
    <mergeCell ref="C26:C27"/>
    <mergeCell ref="D26:F27"/>
    <mergeCell ref="G26:G27"/>
    <mergeCell ref="H26:H27"/>
    <mergeCell ref="I26:K27"/>
    <mergeCell ref="D24:G24"/>
    <mergeCell ref="H24:K24"/>
    <mergeCell ref="P24:Q24"/>
    <mergeCell ref="S24:T24"/>
    <mergeCell ref="AO24:AP24"/>
    <mergeCell ref="AR24:AS24"/>
    <mergeCell ref="J22:K23"/>
    <mergeCell ref="P22:Q22"/>
    <mergeCell ref="S22:T22"/>
    <mergeCell ref="AO22:AP22"/>
    <mergeCell ref="AR22:AS22"/>
    <mergeCell ref="P23:Q23"/>
    <mergeCell ref="S23:T23"/>
    <mergeCell ref="AO23:AP23"/>
    <mergeCell ref="AR23:AS23"/>
    <mergeCell ref="P20:Q20"/>
    <mergeCell ref="S20:T20"/>
    <mergeCell ref="AO20:AP20"/>
    <mergeCell ref="AR20:AS20"/>
    <mergeCell ref="P21:Q21"/>
    <mergeCell ref="S21:T21"/>
    <mergeCell ref="AO21:AP21"/>
    <mergeCell ref="AR21:AS21"/>
    <mergeCell ref="C20:C21"/>
    <mergeCell ref="D20:G21"/>
    <mergeCell ref="H20:H21"/>
    <mergeCell ref="I20:I21"/>
    <mergeCell ref="J20:K21"/>
    <mergeCell ref="M20:N39"/>
    <mergeCell ref="C22:C23"/>
    <mergeCell ref="D22:G23"/>
    <mergeCell ref="H22:H23"/>
    <mergeCell ref="I22:I23"/>
    <mergeCell ref="P18:Q18"/>
    <mergeCell ref="S18:T18"/>
    <mergeCell ref="AO18:AP18"/>
    <mergeCell ref="AR18:AS18"/>
    <mergeCell ref="M19:N19"/>
    <mergeCell ref="P19:Q19"/>
    <mergeCell ref="S19:T19"/>
    <mergeCell ref="AO19:AP19"/>
    <mergeCell ref="AR19:AS19"/>
    <mergeCell ref="C18:C19"/>
    <mergeCell ref="D18:G19"/>
    <mergeCell ref="H18:H19"/>
    <mergeCell ref="I18:I19"/>
    <mergeCell ref="J18:K19"/>
    <mergeCell ref="M18:N18"/>
    <mergeCell ref="M16:N16"/>
    <mergeCell ref="P16:Q16"/>
    <mergeCell ref="S16:T16"/>
    <mergeCell ref="AO16:AP16"/>
    <mergeCell ref="AR16:AS16"/>
    <mergeCell ref="M17:N17"/>
    <mergeCell ref="P17:Q17"/>
    <mergeCell ref="S17:T17"/>
    <mergeCell ref="AO17:AP17"/>
    <mergeCell ref="AR17:AS17"/>
    <mergeCell ref="M15:N15"/>
    <mergeCell ref="P15:Q15"/>
    <mergeCell ref="S15:T15"/>
    <mergeCell ref="AO15:AP15"/>
    <mergeCell ref="AR15:AS15"/>
    <mergeCell ref="C16:C17"/>
    <mergeCell ref="D16:G17"/>
    <mergeCell ref="H16:H17"/>
    <mergeCell ref="I16:I17"/>
    <mergeCell ref="J16:K17"/>
    <mergeCell ref="S13:T13"/>
    <mergeCell ref="AO13:AP13"/>
    <mergeCell ref="AR13:AS13"/>
    <mergeCell ref="M14:N14"/>
    <mergeCell ref="P14:Q14"/>
    <mergeCell ref="S14:T14"/>
    <mergeCell ref="AO14:AP14"/>
    <mergeCell ref="AR14:AS14"/>
    <mergeCell ref="S12:T12"/>
    <mergeCell ref="U12:U28"/>
    <mergeCell ref="W12:AK12"/>
    <mergeCell ref="AL12:AM12"/>
    <mergeCell ref="AN12:AP12"/>
    <mergeCell ref="C13:C14"/>
    <mergeCell ref="D13:F14"/>
    <mergeCell ref="G13:G14"/>
    <mergeCell ref="H13:H14"/>
    <mergeCell ref="I13:K14"/>
    <mergeCell ref="C12:K12"/>
    <mergeCell ref="L12:L47"/>
    <mergeCell ref="M12:N12"/>
    <mergeCell ref="O12:O39"/>
    <mergeCell ref="P12:Q12"/>
    <mergeCell ref="R12:R38"/>
    <mergeCell ref="M13:N13"/>
    <mergeCell ref="P13:Q13"/>
    <mergeCell ref="D15:G15"/>
    <mergeCell ref="J15:K15"/>
    <mergeCell ref="C10:I10"/>
    <mergeCell ref="L10:Q10"/>
    <mergeCell ref="S10:Y10"/>
    <mergeCell ref="Z10:AH10"/>
    <mergeCell ref="AK10:AP10"/>
    <mergeCell ref="C11:AP11"/>
    <mergeCell ref="Z8:AE9"/>
    <mergeCell ref="AF8:AI8"/>
    <mergeCell ref="AK8:AM9"/>
    <mergeCell ref="AN8:AP8"/>
    <mergeCell ref="C9:D9"/>
    <mergeCell ref="E9:I9"/>
    <mergeCell ref="AF9:AI9"/>
    <mergeCell ref="AN9:AP9"/>
    <mergeCell ref="AK6:AM7"/>
    <mergeCell ref="AN6:AP6"/>
    <mergeCell ref="C7:I7"/>
    <mergeCell ref="AD7:AH7"/>
    <mergeCell ref="AN7:AO7"/>
    <mergeCell ref="C8:D8"/>
    <mergeCell ref="E8:I8"/>
    <mergeCell ref="L8:L9"/>
    <mergeCell ref="M8:Q9"/>
    <mergeCell ref="S8:S9"/>
    <mergeCell ref="AK4:AM5"/>
    <mergeCell ref="AN4:AP4"/>
    <mergeCell ref="C5:I5"/>
    <mergeCell ref="AC5:AH5"/>
    <mergeCell ref="AN5:AO5"/>
    <mergeCell ref="C6:D6"/>
    <mergeCell ref="E6:I6"/>
    <mergeCell ref="L6:L7"/>
    <mergeCell ref="M6:Q7"/>
    <mergeCell ref="S6:S7"/>
    <mergeCell ref="S4:S5"/>
    <mergeCell ref="T4:X5"/>
    <mergeCell ref="Y4:Y9"/>
    <mergeCell ref="Z4:AB5"/>
    <mergeCell ref="AC4:AH4"/>
    <mergeCell ref="AJ4:AJ10"/>
    <mergeCell ref="T6:X7"/>
    <mergeCell ref="Z6:AC7"/>
    <mergeCell ref="AD6:AH6"/>
    <mergeCell ref="T8:X9"/>
    <mergeCell ref="B2:B47"/>
    <mergeCell ref="C2:AP2"/>
    <mergeCell ref="C3:AP3"/>
    <mergeCell ref="C4:D4"/>
    <mergeCell ref="E4:I4"/>
    <mergeCell ref="J4:J10"/>
    <mergeCell ref="K4:K10"/>
    <mergeCell ref="L4:L5"/>
    <mergeCell ref="M4:Q5"/>
    <mergeCell ref="R4:R10"/>
  </mergeCells>
  <dataValidations count="5">
    <dataValidation type="list" allowBlank="1" showErrorMessage="1" error="X ou rien dans cette case!" sqref="L4:L9 S4:S9">
      <formula1>"X,x"</formula1>
    </dataValidation>
    <dataValidation type="list" allowBlank="1" sqref="G13:G14 G26:G27">
      <formula1>"A,B,C,D,E,F,G,H,I,J,K,L,M,N,O,P,Q,R,S,T,U,V,W,X,Y,Z"</formula1>
    </dataValidation>
    <dataValidation type="list" allowBlank="1" sqref="Y13:Y28 W13:W28">
      <formula1>"wo"</formula1>
    </dataValidation>
    <dataValidation type="list" errorStyle="warning" allowBlank="1" showInputMessage="1" showErrorMessage="1" errorTitle="Erreur." error="Cette personne n'est pas inscrite sur la liste des joueurs visités." promptTitle="Validation." prompt="Choisir un nom dans la liste déroulante." sqref="N41:AB43">
      <formula1>$C$50:$C$53</formula1>
    </dataValidation>
    <dataValidation type="list" errorStyle="warning" allowBlank="1" showInputMessage="1" showErrorMessage="1" errorTitle="Erreur." error="Cette personne n'est pas inscrite dans la liste des joueurs visiteurs." promptTitle="Validation." prompt="Choisir un nom dans la liste déroulante." sqref="AC41:AP43">
      <formula1>$F$50:$F$53</formula1>
    </dataValidation>
  </dataValidations>
  <printOptions horizontalCentered="1" verticalCentered="1"/>
  <pageMargins left="0" right="0" top="0" bottom="0" header="0" footer="0"/>
  <pageSetup paperSize="9" scale="93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3" workbookViewId="0">
      <selection activeCell="W13" sqref="W13"/>
    </sheetView>
  </sheetViews>
  <sheetFormatPr baseColWidth="10" defaultRowHeight="12.75" x14ac:dyDescent="0.2"/>
  <cols>
    <col min="1" max="1" width="7.42578125" style="62" customWidth="1"/>
    <col min="2" max="2" width="29.140625" customWidth="1"/>
    <col min="3" max="3" width="4.7109375" customWidth="1"/>
    <col min="4" max="4" width="1.7109375" customWidth="1"/>
    <col min="5" max="6" width="4.7109375" customWidth="1"/>
    <col min="7" max="7" width="1.7109375" customWidth="1"/>
    <col min="8" max="9" width="4.7109375" customWidth="1"/>
    <col min="10" max="10" width="1.7109375" customWidth="1"/>
    <col min="11" max="12" width="4.7109375" customWidth="1"/>
    <col min="13" max="13" width="1.7109375" customWidth="1"/>
    <col min="14" max="15" width="4.7109375" customWidth="1"/>
    <col min="16" max="16" width="1.7109375" customWidth="1"/>
    <col min="17" max="17" width="4.7109375" customWidth="1"/>
  </cols>
  <sheetData>
    <row r="1" spans="1:18" ht="24.95" customHeight="1" x14ac:dyDescent="0.2">
      <c r="A1" s="262" t="str">
        <f>+'C'!D16</f>
        <v xml:space="preserve"> 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</row>
    <row r="2" spans="1:18" ht="24.95" customHeight="1" x14ac:dyDescent="0.2">
      <c r="A2" s="43" t="s">
        <v>70</v>
      </c>
      <c r="B2" s="44" t="s">
        <v>71</v>
      </c>
      <c r="C2" s="258" t="s">
        <v>22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  <c r="R2" s="45" t="s">
        <v>23</v>
      </c>
    </row>
    <row r="3" spans="1:18" ht="24.95" customHeight="1" x14ac:dyDescent="0.2">
      <c r="A3" s="46">
        <v>3</v>
      </c>
      <c r="B3" s="47">
        <f>+'C'!D33</f>
        <v>0</v>
      </c>
      <c r="C3" s="48"/>
      <c r="D3" s="49" t="s">
        <v>72</v>
      </c>
      <c r="E3" s="50"/>
      <c r="F3" s="48"/>
      <c r="G3" s="49" t="s">
        <v>72</v>
      </c>
      <c r="H3" s="50"/>
      <c r="I3" s="48"/>
      <c r="J3" s="49" t="s">
        <v>72</v>
      </c>
      <c r="K3" s="50"/>
      <c r="L3" s="48"/>
      <c r="M3" s="49" t="s">
        <v>72</v>
      </c>
      <c r="N3" s="50"/>
      <c r="O3" s="48"/>
      <c r="P3" s="49" t="s">
        <v>72</v>
      </c>
      <c r="Q3" s="50"/>
      <c r="R3" s="51"/>
    </row>
    <row r="4" spans="1:18" ht="24.95" customHeight="1" x14ac:dyDescent="0.2">
      <c r="A4" s="46">
        <v>6</v>
      </c>
      <c r="B4" s="47">
        <f>+'C'!D31</f>
        <v>0</v>
      </c>
      <c r="C4" s="52"/>
      <c r="D4" s="53" t="s">
        <v>72</v>
      </c>
      <c r="E4" s="54"/>
      <c r="F4" s="52"/>
      <c r="G4" s="53" t="s">
        <v>72</v>
      </c>
      <c r="H4" s="54"/>
      <c r="I4" s="52"/>
      <c r="J4" s="53" t="s">
        <v>72</v>
      </c>
      <c r="K4" s="54"/>
      <c r="L4" s="52"/>
      <c r="M4" s="53" t="s">
        <v>72</v>
      </c>
      <c r="N4" s="54"/>
      <c r="O4" s="52"/>
      <c r="P4" s="53" t="s">
        <v>72</v>
      </c>
      <c r="Q4" s="54"/>
      <c r="R4" s="51"/>
    </row>
    <row r="5" spans="1:18" ht="24.95" customHeight="1" thickBot="1" x14ac:dyDescent="0.25">
      <c r="A5" s="55">
        <v>10</v>
      </c>
      <c r="B5" s="56">
        <f>+'C'!D29</f>
        <v>0</v>
      </c>
      <c r="C5" s="57"/>
      <c r="D5" s="58" t="s">
        <v>72</v>
      </c>
      <c r="E5" s="59"/>
      <c r="F5" s="57"/>
      <c r="G5" s="58" t="s">
        <v>72</v>
      </c>
      <c r="H5" s="59"/>
      <c r="I5" s="57"/>
      <c r="J5" s="58" t="s">
        <v>72</v>
      </c>
      <c r="K5" s="59"/>
      <c r="L5" s="57"/>
      <c r="M5" s="58" t="s">
        <v>72</v>
      </c>
      <c r="N5" s="59"/>
      <c r="O5" s="57"/>
      <c r="P5" s="58" t="s">
        <v>72</v>
      </c>
      <c r="Q5" s="59"/>
      <c r="R5" s="60"/>
    </row>
    <row r="6" spans="1:18" ht="24.95" customHeight="1" thickBot="1" x14ac:dyDescent="0.2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</row>
    <row r="7" spans="1:18" ht="24.95" customHeight="1" x14ac:dyDescent="0.2">
      <c r="A7" s="262">
        <f>+'C'!D18</f>
        <v>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</row>
    <row r="8" spans="1:18" s="62" customFormat="1" ht="24.95" customHeight="1" x14ac:dyDescent="0.2">
      <c r="A8" s="43" t="s">
        <v>70</v>
      </c>
      <c r="B8" s="61" t="s">
        <v>71</v>
      </c>
      <c r="C8" s="258" t="s">
        <v>22</v>
      </c>
      <c r="D8" s="259"/>
      <c r="E8" s="259"/>
      <c r="F8" s="259"/>
      <c r="G8" s="259"/>
      <c r="H8" s="259"/>
      <c r="I8" s="259"/>
      <c r="J8" s="259"/>
      <c r="K8" s="53"/>
      <c r="L8" s="53"/>
      <c r="M8" s="53"/>
      <c r="N8" s="53"/>
      <c r="O8" s="53"/>
      <c r="P8" s="53"/>
      <c r="Q8" s="54"/>
      <c r="R8" s="45" t="s">
        <v>23</v>
      </c>
    </row>
    <row r="9" spans="1:18" ht="24.95" customHeight="1" x14ac:dyDescent="0.2">
      <c r="A9" s="46">
        <v>2</v>
      </c>
      <c r="B9" s="47">
        <f>+'C'!D29</f>
        <v>0</v>
      </c>
      <c r="C9" s="48"/>
      <c r="D9" s="49" t="s">
        <v>72</v>
      </c>
      <c r="E9" s="50"/>
      <c r="F9" s="48"/>
      <c r="G9" s="49" t="s">
        <v>72</v>
      </c>
      <c r="H9" s="50"/>
      <c r="I9" s="48"/>
      <c r="J9" s="49" t="s">
        <v>72</v>
      </c>
      <c r="K9" s="50"/>
      <c r="L9" s="48"/>
      <c r="M9" s="49" t="s">
        <v>72</v>
      </c>
      <c r="N9" s="50"/>
      <c r="O9" s="48"/>
      <c r="P9" s="49" t="s">
        <v>72</v>
      </c>
      <c r="Q9" s="50"/>
      <c r="R9" s="51"/>
    </row>
    <row r="10" spans="1:18" ht="24.95" customHeight="1" x14ac:dyDescent="0.2">
      <c r="A10" s="46">
        <v>5</v>
      </c>
      <c r="B10" s="47">
        <f>+'C'!D33</f>
        <v>0</v>
      </c>
      <c r="C10" s="52"/>
      <c r="D10" s="53" t="s">
        <v>72</v>
      </c>
      <c r="E10" s="54"/>
      <c r="F10" s="52"/>
      <c r="G10" s="53" t="s">
        <v>72</v>
      </c>
      <c r="H10" s="54"/>
      <c r="I10" s="52"/>
      <c r="J10" s="53" t="s">
        <v>72</v>
      </c>
      <c r="K10" s="54"/>
      <c r="L10" s="52"/>
      <c r="M10" s="53" t="s">
        <v>72</v>
      </c>
      <c r="N10" s="54"/>
      <c r="O10" s="52"/>
      <c r="P10" s="53" t="s">
        <v>72</v>
      </c>
      <c r="Q10" s="54"/>
      <c r="R10" s="51"/>
    </row>
    <row r="11" spans="1:18" ht="24.95" customHeight="1" thickBot="1" x14ac:dyDescent="0.25">
      <c r="A11" s="55">
        <v>9</v>
      </c>
      <c r="B11" s="56">
        <f>+'C'!D31</f>
        <v>0</v>
      </c>
      <c r="C11" s="57"/>
      <c r="D11" s="58" t="s">
        <v>72</v>
      </c>
      <c r="E11" s="59"/>
      <c r="F11" s="57"/>
      <c r="G11" s="58" t="s">
        <v>72</v>
      </c>
      <c r="H11" s="59"/>
      <c r="I11" s="57"/>
      <c r="J11" s="58" t="s">
        <v>72</v>
      </c>
      <c r="K11" s="59"/>
      <c r="L11" s="57"/>
      <c r="M11" s="58" t="s">
        <v>72</v>
      </c>
      <c r="N11" s="59"/>
      <c r="O11" s="57"/>
      <c r="P11" s="58" t="s">
        <v>72</v>
      </c>
      <c r="Q11" s="59"/>
      <c r="R11" s="60"/>
    </row>
    <row r="12" spans="1:18" ht="24.95" customHeight="1" thickBot="1" x14ac:dyDescent="0.2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</row>
    <row r="13" spans="1:18" ht="24.95" customHeight="1" x14ac:dyDescent="0.2">
      <c r="A13" s="262">
        <f>+'C'!D20</f>
        <v>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4"/>
    </row>
    <row r="14" spans="1:18" ht="24.95" customHeight="1" x14ac:dyDescent="0.2">
      <c r="A14" s="43" t="s">
        <v>70</v>
      </c>
      <c r="B14" s="61" t="s">
        <v>71</v>
      </c>
      <c r="C14" s="258" t="s">
        <v>22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5" t="s">
        <v>23</v>
      </c>
    </row>
    <row r="15" spans="1:18" ht="24.95" customHeight="1" x14ac:dyDescent="0.2">
      <c r="A15" s="46">
        <v>1</v>
      </c>
      <c r="B15" s="47">
        <f>+'C'!D31</f>
        <v>0</v>
      </c>
      <c r="C15" s="48"/>
      <c r="D15" s="49" t="s">
        <v>72</v>
      </c>
      <c r="E15" s="50"/>
      <c r="F15" s="48"/>
      <c r="G15" s="49" t="s">
        <v>72</v>
      </c>
      <c r="H15" s="50"/>
      <c r="I15" s="48"/>
      <c r="J15" s="49" t="s">
        <v>72</v>
      </c>
      <c r="K15" s="50"/>
      <c r="L15" s="48"/>
      <c r="M15" s="49" t="s">
        <v>72</v>
      </c>
      <c r="N15" s="50"/>
      <c r="O15" s="48"/>
      <c r="P15" s="49" t="s">
        <v>72</v>
      </c>
      <c r="Q15" s="50"/>
      <c r="R15" s="51"/>
    </row>
    <row r="16" spans="1:18" ht="24.95" customHeight="1" x14ac:dyDescent="0.2">
      <c r="A16" s="46">
        <v>4</v>
      </c>
      <c r="B16" s="47">
        <f>+'C'!D29</f>
        <v>0</v>
      </c>
      <c r="C16" s="52"/>
      <c r="D16" s="53" t="s">
        <v>72</v>
      </c>
      <c r="E16" s="54"/>
      <c r="F16" s="52"/>
      <c r="G16" s="53" t="s">
        <v>72</v>
      </c>
      <c r="H16" s="54"/>
      <c r="I16" s="52"/>
      <c r="J16" s="53" t="s">
        <v>72</v>
      </c>
      <c r="K16" s="54"/>
      <c r="L16" s="52"/>
      <c r="M16" s="53" t="s">
        <v>72</v>
      </c>
      <c r="N16" s="54"/>
      <c r="O16" s="52"/>
      <c r="P16" s="53" t="s">
        <v>72</v>
      </c>
      <c r="Q16" s="54"/>
      <c r="R16" s="51"/>
    </row>
    <row r="17" spans="1:18" ht="24.95" customHeight="1" thickBot="1" x14ac:dyDescent="0.25">
      <c r="A17" s="55">
        <v>8</v>
      </c>
      <c r="B17" s="56">
        <f>+'C'!D33</f>
        <v>0</v>
      </c>
      <c r="C17" s="57"/>
      <c r="D17" s="58" t="s">
        <v>72</v>
      </c>
      <c r="E17" s="59"/>
      <c r="F17" s="57"/>
      <c r="G17" s="58" t="s">
        <v>72</v>
      </c>
      <c r="H17" s="59"/>
      <c r="I17" s="57"/>
      <c r="J17" s="58" t="s">
        <v>72</v>
      </c>
      <c r="K17" s="59"/>
      <c r="L17" s="57"/>
      <c r="M17" s="58" t="s">
        <v>72</v>
      </c>
      <c r="N17" s="59"/>
      <c r="O17" s="57"/>
      <c r="P17" s="58" t="s">
        <v>72</v>
      </c>
      <c r="Q17" s="59"/>
      <c r="R17" s="60"/>
    </row>
    <row r="18" spans="1:18" ht="24.95" customHeight="1" thickBot="1" x14ac:dyDescent="0.25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1:18" ht="24.95" customHeight="1" x14ac:dyDescent="0.2">
      <c r="A19" s="262">
        <f>+'C'!D22</f>
        <v>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</row>
    <row r="20" spans="1:18" ht="24.95" customHeight="1" x14ac:dyDescent="0.2">
      <c r="A20" s="43" t="s">
        <v>70</v>
      </c>
      <c r="B20" s="61" t="s">
        <v>71</v>
      </c>
      <c r="C20" s="258" t="s">
        <v>22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  <c r="R20" s="45" t="s">
        <v>23</v>
      </c>
    </row>
    <row r="21" spans="1:18" ht="24.95" customHeight="1" thickBot="1" x14ac:dyDescent="0.25">
      <c r="A21" s="63">
        <v>7</v>
      </c>
      <c r="B21" s="56">
        <f>+'C'!D35</f>
        <v>0</v>
      </c>
      <c r="C21" s="48"/>
      <c r="D21" s="49" t="s">
        <v>72</v>
      </c>
      <c r="E21" s="50"/>
      <c r="F21" s="48"/>
      <c r="G21" s="49" t="s">
        <v>72</v>
      </c>
      <c r="H21" s="50"/>
      <c r="I21" s="48"/>
      <c r="J21" s="49" t="s">
        <v>72</v>
      </c>
      <c r="K21" s="50"/>
      <c r="L21" s="48"/>
      <c r="M21" s="49" t="s">
        <v>72</v>
      </c>
      <c r="N21" s="50"/>
      <c r="O21" s="48"/>
      <c r="P21" s="49" t="s">
        <v>72</v>
      </c>
      <c r="Q21" s="50"/>
      <c r="R21" s="64"/>
    </row>
  </sheetData>
  <sheetProtection password="DA3D" sheet="1" objects="1" scenarios="1"/>
  <mergeCells count="11">
    <mergeCell ref="A12:R12"/>
    <mergeCell ref="A13:R13"/>
    <mergeCell ref="C14:Q14"/>
    <mergeCell ref="A18:R18"/>
    <mergeCell ref="A19:R19"/>
    <mergeCell ref="C20:Q20"/>
    <mergeCell ref="A1:R1"/>
    <mergeCell ref="C2:Q2"/>
    <mergeCell ref="A6:R6"/>
    <mergeCell ref="A7:R7"/>
    <mergeCell ref="C8:J8"/>
  </mergeCells>
  <pageMargins left="0.70866141732283472" right="0.70866141732283472" top="0" bottom="0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56"/>
  <sheetViews>
    <sheetView showGridLines="0" showRowColHeaders="0" tabSelected="1" zoomScale="90" zoomScaleNormal="90" workbookViewId="0">
      <selection activeCell="AC4" sqref="AC4:AH4"/>
    </sheetView>
  </sheetViews>
  <sheetFormatPr baseColWidth="10" defaultRowHeight="12" x14ac:dyDescent="0.2"/>
  <cols>
    <col min="1" max="1" width="1.5703125" style="1" customWidth="1"/>
    <col min="2" max="2" width="4" style="1" customWidth="1"/>
    <col min="3" max="3" width="6.42578125" style="1" customWidth="1"/>
    <col min="4" max="4" width="6.7109375" style="1" customWidth="1"/>
    <col min="5" max="5" width="11.7109375" style="1" customWidth="1"/>
    <col min="6" max="6" width="9" style="1" customWidth="1"/>
    <col min="7" max="7" width="10.5703125" style="1" customWidth="1"/>
    <col min="8" max="9" width="5.28515625" style="1" customWidth="1"/>
    <col min="10" max="10" width="3.28515625" style="1" customWidth="1"/>
    <col min="11" max="11" width="2.5703125" style="1" customWidth="1"/>
    <col min="12" max="12" width="2.7109375" style="1" customWidth="1"/>
    <col min="13" max="14" width="3.140625" style="1" customWidth="1"/>
    <col min="15" max="15" width="2.5703125" style="1" customWidth="1"/>
    <col min="16" max="17" width="3.140625" style="1" customWidth="1"/>
    <col min="18" max="18" width="2.5703125" style="1" customWidth="1"/>
    <col min="19" max="19" width="2.7109375" style="1" customWidth="1"/>
    <col min="20" max="20" width="3.5703125" style="1" customWidth="1"/>
    <col min="21" max="21" width="1" style="1" customWidth="1"/>
    <col min="22" max="22" width="4.85546875" style="1" customWidth="1"/>
    <col min="23" max="23" width="3.5703125" style="1" customWidth="1"/>
    <col min="24" max="24" width="0.85546875" style="1" customWidth="1"/>
    <col min="25" max="26" width="3.5703125" style="1" customWidth="1"/>
    <col min="27" max="27" width="0.85546875" style="1" customWidth="1"/>
    <col min="28" max="29" width="3.5703125" style="1" customWidth="1"/>
    <col min="30" max="30" width="0.85546875" style="1" customWidth="1"/>
    <col min="31" max="32" width="3.5703125" style="1" customWidth="1"/>
    <col min="33" max="33" width="0.85546875" style="1" customWidth="1"/>
    <col min="34" max="35" width="3.5703125" style="1" customWidth="1"/>
    <col min="36" max="36" width="0.85546875" style="1" customWidth="1"/>
    <col min="37" max="37" width="3.5703125" style="1" customWidth="1"/>
    <col min="38" max="39" width="4.42578125" style="1" customWidth="1"/>
    <col min="40" max="40" width="4.28515625" style="1" customWidth="1"/>
    <col min="41" max="41" width="2.5703125" style="1" customWidth="1"/>
    <col min="42" max="42" width="1.7109375" style="1" customWidth="1"/>
    <col min="43" max="52" width="3.7109375" style="1" customWidth="1"/>
    <col min="53" max="16384" width="11.42578125" style="1"/>
  </cols>
  <sheetData>
    <row r="1" spans="2:51" ht="8.25" customHeight="1" x14ac:dyDescent="0.2"/>
    <row r="2" spans="2:51" ht="18" customHeight="1" x14ac:dyDescent="0.2">
      <c r="B2" s="252"/>
      <c r="C2" s="253" t="s">
        <v>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"/>
    </row>
    <row r="3" spans="2:51" ht="6.75" customHeight="1" x14ac:dyDescent="0.2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"/>
    </row>
    <row r="4" spans="2:51" ht="14.1" customHeight="1" x14ac:dyDescent="0.25">
      <c r="B4" s="252"/>
      <c r="C4" s="254" t="s">
        <v>1</v>
      </c>
      <c r="D4" s="255"/>
      <c r="E4" s="229"/>
      <c r="F4" s="229"/>
      <c r="G4" s="229"/>
      <c r="H4" s="229"/>
      <c r="I4" s="229"/>
      <c r="J4" s="256"/>
      <c r="K4" s="204"/>
      <c r="L4" s="230"/>
      <c r="M4" s="232" t="s">
        <v>2</v>
      </c>
      <c r="N4" s="233"/>
      <c r="O4" s="233"/>
      <c r="P4" s="233"/>
      <c r="Q4" s="234"/>
      <c r="R4" s="257"/>
      <c r="S4" s="230"/>
      <c r="T4" s="240" t="s">
        <v>3</v>
      </c>
      <c r="U4" s="241"/>
      <c r="V4" s="241"/>
      <c r="W4" s="241"/>
      <c r="X4" s="242"/>
      <c r="Y4" s="243"/>
      <c r="Z4" s="244" t="s">
        <v>4</v>
      </c>
      <c r="AA4" s="245"/>
      <c r="AB4" s="245"/>
      <c r="AC4" s="247"/>
      <c r="AD4" s="247"/>
      <c r="AE4" s="247"/>
      <c r="AF4" s="247"/>
      <c r="AG4" s="247"/>
      <c r="AH4" s="247"/>
      <c r="AI4" s="3"/>
      <c r="AJ4" s="191"/>
      <c r="AK4" s="245" t="s">
        <v>5</v>
      </c>
      <c r="AL4" s="245"/>
      <c r="AM4" s="245"/>
      <c r="AN4" s="249"/>
      <c r="AO4" s="249"/>
      <c r="AP4" s="250"/>
      <c r="AQ4" s="2"/>
      <c r="AR4" s="4"/>
      <c r="AS4" s="4"/>
      <c r="AT4" s="4"/>
      <c r="AU4" s="4"/>
      <c r="AV4" s="4"/>
      <c r="AW4" s="4"/>
      <c r="AX4" s="4"/>
      <c r="AY4" s="4"/>
    </row>
    <row r="5" spans="2:51" ht="3.95" customHeight="1" x14ac:dyDescent="0.2">
      <c r="B5" s="252"/>
      <c r="C5" s="224"/>
      <c r="D5" s="225"/>
      <c r="E5" s="225"/>
      <c r="F5" s="225"/>
      <c r="G5" s="225"/>
      <c r="H5" s="225"/>
      <c r="I5" s="225"/>
      <c r="J5" s="222"/>
      <c r="K5" s="204"/>
      <c r="L5" s="231"/>
      <c r="M5" s="235"/>
      <c r="N5" s="236"/>
      <c r="O5" s="236"/>
      <c r="P5" s="236"/>
      <c r="Q5" s="237"/>
      <c r="R5" s="257"/>
      <c r="S5" s="231"/>
      <c r="T5" s="240"/>
      <c r="U5" s="241"/>
      <c r="V5" s="241"/>
      <c r="W5" s="241"/>
      <c r="X5" s="242"/>
      <c r="Y5" s="243"/>
      <c r="Z5" s="246"/>
      <c r="AA5" s="223"/>
      <c r="AB5" s="223"/>
      <c r="AC5" s="90"/>
      <c r="AD5" s="90"/>
      <c r="AE5" s="90"/>
      <c r="AF5" s="90"/>
      <c r="AG5" s="90"/>
      <c r="AH5" s="90"/>
      <c r="AI5" s="5"/>
      <c r="AJ5" s="219"/>
      <c r="AK5" s="223"/>
      <c r="AL5" s="223"/>
      <c r="AM5" s="223"/>
      <c r="AN5" s="251"/>
      <c r="AO5" s="251"/>
      <c r="AP5" s="6"/>
      <c r="AQ5" s="2"/>
      <c r="AR5" s="4"/>
      <c r="AS5" s="4"/>
      <c r="AT5" s="4"/>
      <c r="AU5" s="4"/>
      <c r="AV5" s="4"/>
      <c r="AW5" s="4"/>
      <c r="AX5" s="4"/>
      <c r="AY5" s="4"/>
    </row>
    <row r="6" spans="2:51" ht="14.1" customHeight="1" x14ac:dyDescent="0.3">
      <c r="B6" s="252"/>
      <c r="C6" s="227" t="s">
        <v>6</v>
      </c>
      <c r="D6" s="228"/>
      <c r="E6" s="229"/>
      <c r="F6" s="229"/>
      <c r="G6" s="229"/>
      <c r="H6" s="229"/>
      <c r="I6" s="229"/>
      <c r="J6" s="222"/>
      <c r="K6" s="204"/>
      <c r="L6" s="230" t="s">
        <v>7</v>
      </c>
      <c r="M6" s="232" t="s">
        <v>8</v>
      </c>
      <c r="N6" s="233"/>
      <c r="O6" s="233"/>
      <c r="P6" s="233"/>
      <c r="Q6" s="234"/>
      <c r="R6" s="257"/>
      <c r="S6" s="230"/>
      <c r="T6" s="240" t="s">
        <v>9</v>
      </c>
      <c r="U6" s="241"/>
      <c r="V6" s="241"/>
      <c r="W6" s="241"/>
      <c r="X6" s="242"/>
      <c r="Y6" s="243"/>
      <c r="Z6" s="246" t="s">
        <v>10</v>
      </c>
      <c r="AA6" s="223"/>
      <c r="AB6" s="223"/>
      <c r="AC6" s="223"/>
      <c r="AD6" s="248"/>
      <c r="AE6" s="248"/>
      <c r="AF6" s="248"/>
      <c r="AG6" s="248"/>
      <c r="AH6" s="248"/>
      <c r="AI6" s="5"/>
      <c r="AJ6" s="219"/>
      <c r="AK6" s="223" t="s">
        <v>11</v>
      </c>
      <c r="AL6" s="223"/>
      <c r="AM6" s="223"/>
      <c r="AN6" s="217"/>
      <c r="AO6" s="217"/>
      <c r="AP6" s="218"/>
      <c r="AQ6" s="2"/>
      <c r="AR6" s="4"/>
      <c r="AS6" s="4"/>
      <c r="AT6" s="4"/>
      <c r="AU6" s="4"/>
      <c r="AV6" s="4"/>
      <c r="AW6" s="4"/>
      <c r="AX6" s="4"/>
      <c r="AY6" s="4"/>
    </row>
    <row r="7" spans="2:51" ht="3.95" customHeight="1" x14ac:dyDescent="0.2">
      <c r="B7" s="252"/>
      <c r="C7" s="224"/>
      <c r="D7" s="225"/>
      <c r="E7" s="225"/>
      <c r="F7" s="225"/>
      <c r="G7" s="225"/>
      <c r="H7" s="225"/>
      <c r="I7" s="225"/>
      <c r="J7" s="222"/>
      <c r="K7" s="204"/>
      <c r="L7" s="231"/>
      <c r="M7" s="235"/>
      <c r="N7" s="236"/>
      <c r="O7" s="236"/>
      <c r="P7" s="236"/>
      <c r="Q7" s="237"/>
      <c r="R7" s="257"/>
      <c r="S7" s="231"/>
      <c r="T7" s="240"/>
      <c r="U7" s="241"/>
      <c r="V7" s="241"/>
      <c r="W7" s="241"/>
      <c r="X7" s="242"/>
      <c r="Y7" s="243"/>
      <c r="Z7" s="246"/>
      <c r="AA7" s="223"/>
      <c r="AB7" s="223"/>
      <c r="AC7" s="223"/>
      <c r="AD7" s="226"/>
      <c r="AE7" s="226"/>
      <c r="AF7" s="226"/>
      <c r="AG7" s="226"/>
      <c r="AH7" s="226"/>
      <c r="AI7" s="5"/>
      <c r="AJ7" s="219"/>
      <c r="AK7" s="223"/>
      <c r="AL7" s="223"/>
      <c r="AM7" s="223"/>
      <c r="AN7" s="90"/>
      <c r="AO7" s="90"/>
      <c r="AP7" s="7"/>
      <c r="AQ7" s="2"/>
      <c r="AR7" s="4"/>
      <c r="AS7" s="4"/>
      <c r="AT7" s="4"/>
      <c r="AU7" s="4"/>
      <c r="AV7" s="4"/>
      <c r="AW7" s="4"/>
      <c r="AX7" s="4"/>
      <c r="AY7" s="4"/>
    </row>
    <row r="8" spans="2:51" ht="14.1" customHeight="1" x14ac:dyDescent="0.25">
      <c r="B8" s="252"/>
      <c r="C8" s="227" t="s">
        <v>12</v>
      </c>
      <c r="D8" s="228"/>
      <c r="E8" s="229"/>
      <c r="F8" s="229"/>
      <c r="G8" s="229"/>
      <c r="H8" s="229"/>
      <c r="I8" s="229"/>
      <c r="J8" s="222"/>
      <c r="K8" s="204"/>
      <c r="L8" s="230"/>
      <c r="M8" s="232" t="s">
        <v>13</v>
      </c>
      <c r="N8" s="233"/>
      <c r="O8" s="233"/>
      <c r="P8" s="233"/>
      <c r="Q8" s="234"/>
      <c r="R8" s="257"/>
      <c r="S8" s="230"/>
      <c r="T8" s="240" t="s">
        <v>14</v>
      </c>
      <c r="U8" s="241"/>
      <c r="V8" s="241"/>
      <c r="W8" s="241"/>
      <c r="X8" s="242"/>
      <c r="Y8" s="243"/>
      <c r="Z8" s="215" t="s">
        <v>15</v>
      </c>
      <c r="AA8" s="216"/>
      <c r="AB8" s="216"/>
      <c r="AC8" s="216"/>
      <c r="AD8" s="216"/>
      <c r="AE8" s="216"/>
      <c r="AF8" s="217"/>
      <c r="AG8" s="217"/>
      <c r="AH8" s="217"/>
      <c r="AI8" s="217"/>
      <c r="AJ8" s="219"/>
      <c r="AK8" s="216" t="s">
        <v>16</v>
      </c>
      <c r="AL8" s="216"/>
      <c r="AM8" s="216"/>
      <c r="AN8" s="217"/>
      <c r="AO8" s="217"/>
      <c r="AP8" s="218"/>
      <c r="AQ8" s="2"/>
      <c r="AR8" s="4"/>
      <c r="AS8" s="4"/>
      <c r="AT8" s="4"/>
      <c r="AU8" s="4"/>
      <c r="AV8" s="4"/>
      <c r="AW8" s="4"/>
      <c r="AX8" s="4"/>
      <c r="AY8" s="4"/>
    </row>
    <row r="9" spans="2:51" ht="3.95" customHeight="1" x14ac:dyDescent="0.2">
      <c r="B9" s="252"/>
      <c r="C9" s="204"/>
      <c r="D9" s="219"/>
      <c r="E9" s="90"/>
      <c r="F9" s="90"/>
      <c r="G9" s="90"/>
      <c r="H9" s="90"/>
      <c r="I9" s="90"/>
      <c r="J9" s="222"/>
      <c r="K9" s="204"/>
      <c r="L9" s="231"/>
      <c r="M9" s="235"/>
      <c r="N9" s="236"/>
      <c r="O9" s="236"/>
      <c r="P9" s="236"/>
      <c r="Q9" s="237"/>
      <c r="R9" s="257"/>
      <c r="S9" s="231"/>
      <c r="T9" s="240"/>
      <c r="U9" s="241"/>
      <c r="V9" s="241"/>
      <c r="W9" s="241"/>
      <c r="X9" s="242"/>
      <c r="Y9" s="243"/>
      <c r="Z9" s="215"/>
      <c r="AA9" s="216"/>
      <c r="AB9" s="216"/>
      <c r="AC9" s="216"/>
      <c r="AD9" s="216"/>
      <c r="AE9" s="216"/>
      <c r="AF9" s="90"/>
      <c r="AG9" s="90"/>
      <c r="AH9" s="90"/>
      <c r="AI9" s="90"/>
      <c r="AJ9" s="219"/>
      <c r="AK9" s="216"/>
      <c r="AL9" s="216"/>
      <c r="AM9" s="216"/>
      <c r="AN9" s="90"/>
      <c r="AO9" s="90"/>
      <c r="AP9" s="220"/>
      <c r="AQ9" s="2"/>
      <c r="AR9" s="4"/>
      <c r="AS9" s="4"/>
      <c r="AT9" s="4"/>
      <c r="AU9" s="4"/>
      <c r="AV9" s="4"/>
      <c r="AW9" s="4"/>
      <c r="AX9" s="4"/>
      <c r="AY9" s="4"/>
    </row>
    <row r="10" spans="2:51" ht="3.95" customHeight="1" x14ac:dyDescent="0.2">
      <c r="B10" s="252"/>
      <c r="C10" s="221"/>
      <c r="D10" s="90"/>
      <c r="E10" s="90"/>
      <c r="F10" s="90"/>
      <c r="G10" s="90"/>
      <c r="H10" s="90"/>
      <c r="I10" s="90"/>
      <c r="J10" s="220"/>
      <c r="K10" s="204"/>
      <c r="L10" s="191"/>
      <c r="M10" s="191"/>
      <c r="N10" s="191"/>
      <c r="O10" s="191"/>
      <c r="P10" s="191"/>
      <c r="Q10" s="191"/>
      <c r="R10" s="257"/>
      <c r="S10" s="219"/>
      <c r="T10" s="219"/>
      <c r="U10" s="219"/>
      <c r="V10" s="219"/>
      <c r="W10" s="219"/>
      <c r="X10" s="219"/>
      <c r="Y10" s="222"/>
      <c r="Z10" s="221"/>
      <c r="AA10" s="90"/>
      <c r="AB10" s="90"/>
      <c r="AC10" s="90"/>
      <c r="AD10" s="90"/>
      <c r="AE10" s="90"/>
      <c r="AF10" s="90"/>
      <c r="AG10" s="90"/>
      <c r="AH10" s="90"/>
      <c r="AI10" s="8"/>
      <c r="AJ10" s="90"/>
      <c r="AK10" s="90"/>
      <c r="AL10" s="90"/>
      <c r="AM10" s="90"/>
      <c r="AN10" s="90"/>
      <c r="AO10" s="90"/>
      <c r="AP10" s="220"/>
      <c r="AQ10" s="2"/>
      <c r="AR10" s="4"/>
      <c r="AS10" s="4"/>
      <c r="AT10" s="4"/>
      <c r="AU10" s="4"/>
      <c r="AV10" s="4"/>
      <c r="AW10" s="4"/>
      <c r="AX10" s="4"/>
      <c r="AY10" s="4"/>
    </row>
    <row r="11" spans="2:51" ht="8.1" customHeight="1" x14ac:dyDescent="0.2">
      <c r="B11" s="25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"/>
      <c r="AR11" s="4"/>
      <c r="AS11" s="4"/>
      <c r="AT11" s="4"/>
      <c r="AU11" s="4"/>
      <c r="AV11" s="4"/>
      <c r="AW11" s="4"/>
      <c r="AX11" s="4"/>
      <c r="AY11" s="4"/>
    </row>
    <row r="12" spans="2:51" ht="14.1" customHeight="1" x14ac:dyDescent="0.2">
      <c r="B12" s="252"/>
      <c r="C12" s="144" t="s">
        <v>17</v>
      </c>
      <c r="D12" s="146"/>
      <c r="E12" s="146"/>
      <c r="F12" s="146"/>
      <c r="G12" s="146"/>
      <c r="H12" s="146"/>
      <c r="I12" s="146"/>
      <c r="J12" s="146"/>
      <c r="K12" s="145"/>
      <c r="L12" s="175"/>
      <c r="M12" s="144" t="s">
        <v>18</v>
      </c>
      <c r="N12" s="145"/>
      <c r="O12" s="175"/>
      <c r="P12" s="144" t="s">
        <v>19</v>
      </c>
      <c r="Q12" s="145"/>
      <c r="R12" s="175"/>
      <c r="S12" s="144" t="s">
        <v>20</v>
      </c>
      <c r="T12" s="145"/>
      <c r="U12" s="204"/>
      <c r="V12" s="9"/>
      <c r="W12" s="144" t="s">
        <v>21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50" t="s">
        <v>22</v>
      </c>
      <c r="AM12" s="147"/>
      <c r="AN12" s="150" t="s">
        <v>23</v>
      </c>
      <c r="AO12" s="146"/>
      <c r="AP12" s="145"/>
      <c r="AQ12" s="10"/>
      <c r="AR12" s="4"/>
      <c r="AS12" s="4"/>
      <c r="AT12" s="4"/>
      <c r="AU12" s="4"/>
      <c r="AV12" s="4"/>
      <c r="AW12" s="4"/>
      <c r="AX12" s="4"/>
      <c r="AY12" s="4"/>
    </row>
    <row r="13" spans="2:51" ht="14.1" customHeight="1" x14ac:dyDescent="0.2">
      <c r="B13" s="252"/>
      <c r="C13" s="192" t="s">
        <v>24</v>
      </c>
      <c r="D13" s="194"/>
      <c r="E13" s="195"/>
      <c r="F13" s="195"/>
      <c r="G13" s="198"/>
      <c r="H13" s="208" t="s">
        <v>25</v>
      </c>
      <c r="I13" s="194"/>
      <c r="J13" s="210"/>
      <c r="K13" s="211"/>
      <c r="L13" s="175"/>
      <c r="M13" s="151" t="s">
        <v>26</v>
      </c>
      <c r="N13" s="152"/>
      <c r="O13" s="175"/>
      <c r="P13" s="205" t="s">
        <v>27</v>
      </c>
      <c r="Q13" s="206"/>
      <c r="R13" s="175"/>
      <c r="S13" s="205" t="s">
        <v>28</v>
      </c>
      <c r="T13" s="206"/>
      <c r="U13" s="204"/>
      <c r="V13" s="9">
        <v>1</v>
      </c>
      <c r="W13" s="11"/>
      <c r="X13" s="12" t="str">
        <f t="shared" ref="X13:X28" si="0">IF(W13&lt;&gt;"","/","")</f>
        <v/>
      </c>
      <c r="Y13" s="13"/>
      <c r="Z13" s="14"/>
      <c r="AA13" s="12" t="str">
        <f t="shared" ref="AA13:AA28" si="1">IF(Z13&lt;&gt;"","/","")</f>
        <v/>
      </c>
      <c r="AB13" s="13"/>
      <c r="AC13" s="14"/>
      <c r="AD13" s="12" t="str">
        <f t="shared" ref="AD13:AD28" si="2">IF(AC13&lt;&gt;"","/","")</f>
        <v/>
      </c>
      <c r="AE13" s="13"/>
      <c r="AF13" s="14"/>
      <c r="AG13" s="12" t="str">
        <f t="shared" ref="AG13:AG28" si="3">IF(AF13&lt;&gt;"","/","")</f>
        <v/>
      </c>
      <c r="AH13" s="13"/>
      <c r="AI13" s="14"/>
      <c r="AJ13" s="12" t="str">
        <f t="shared" ref="AJ13:AJ28" si="4">IF(AI13&lt;&gt;"","/","")</f>
        <v/>
      </c>
      <c r="AK13" s="15"/>
      <c r="AL13" s="16" t="str">
        <f t="shared" ref="AL13:AL28" si="5">IF(Y13="wo",IF(W13="wo",0,3),IF(W13&lt;&gt;"",IF(W13&lt;&gt;"wo",IF(W13&gt;Y13,1,0)+IF(Z13&gt;AB13,1,0)+IF(AC13&gt;AE13,1,0)+IF(AF13&gt;AH13,1,0)+IF(AI13&gt;AK13,1,0),0),""))</f>
        <v/>
      </c>
      <c r="AM13" s="17" t="str">
        <f t="shared" ref="AM13:AM28" si="6">IF(W13="wo",IF(Y13="wo",0,3),IF(Y13&lt;&gt;"",IF(Y13&lt;&gt;"wo",IF(Y13&gt;W13,1,0)+IF(AB13&gt;Z13,1,0)+IF(AE13&gt;AC13,1,0)+IF(AH13&gt;AF13,1,0)+IF(AK13&gt;AI13,1,0),0),""))</f>
        <v/>
      </c>
      <c r="AN13" s="16" t="str">
        <f>AT13</f>
        <v/>
      </c>
      <c r="AO13" s="187" t="str">
        <f>AU13</f>
        <v/>
      </c>
      <c r="AP13" s="188"/>
      <c r="AQ13" s="18">
        <f t="shared" ref="AQ13:AQ28" si="7">IF(AL13&gt;AM13,1,0)</f>
        <v>0</v>
      </c>
      <c r="AR13" s="119">
        <f t="shared" ref="AR13:AR28" si="8">IF(AM13&gt;AL13,1,0)</f>
        <v>0</v>
      </c>
      <c r="AS13" s="119"/>
      <c r="AT13" s="4" t="str">
        <f>IF(AL13&lt;&gt;"",IF(AL13&gt;AM13,1,0),"")</f>
        <v/>
      </c>
      <c r="AU13" s="4" t="str">
        <f>IF(AM13&lt;&gt;"",IF(AM13&gt;AL13,1,0),"")</f>
        <v/>
      </c>
      <c r="AV13" s="4"/>
      <c r="AW13" s="4"/>
      <c r="AX13" s="4"/>
      <c r="AY13" s="4"/>
    </row>
    <row r="14" spans="2:51" ht="14.1" customHeight="1" x14ac:dyDescent="0.2">
      <c r="B14" s="252"/>
      <c r="C14" s="193"/>
      <c r="D14" s="196"/>
      <c r="E14" s="197"/>
      <c r="F14" s="197"/>
      <c r="G14" s="199"/>
      <c r="H14" s="209"/>
      <c r="I14" s="212"/>
      <c r="J14" s="213"/>
      <c r="K14" s="214"/>
      <c r="L14" s="175"/>
      <c r="M14" s="113" t="s">
        <v>29</v>
      </c>
      <c r="N14" s="114"/>
      <c r="O14" s="175"/>
      <c r="P14" s="189" t="s">
        <v>30</v>
      </c>
      <c r="Q14" s="190"/>
      <c r="R14" s="175"/>
      <c r="S14" s="189" t="s">
        <v>31</v>
      </c>
      <c r="T14" s="190"/>
      <c r="U14" s="204"/>
      <c r="V14" s="9">
        <v>2</v>
      </c>
      <c r="W14" s="11"/>
      <c r="X14" s="12" t="str">
        <f t="shared" si="0"/>
        <v/>
      </c>
      <c r="Y14" s="13"/>
      <c r="Z14" s="14"/>
      <c r="AA14" s="12" t="str">
        <f t="shared" si="1"/>
        <v/>
      </c>
      <c r="AB14" s="13"/>
      <c r="AC14" s="14"/>
      <c r="AD14" s="12" t="str">
        <f t="shared" si="2"/>
        <v/>
      </c>
      <c r="AE14" s="13"/>
      <c r="AF14" s="14"/>
      <c r="AG14" s="12" t="str">
        <f t="shared" si="3"/>
        <v/>
      </c>
      <c r="AH14" s="13"/>
      <c r="AI14" s="14"/>
      <c r="AJ14" s="12" t="str">
        <f t="shared" si="4"/>
        <v/>
      </c>
      <c r="AK14" s="15"/>
      <c r="AL14" s="16" t="str">
        <f t="shared" si="5"/>
        <v/>
      </c>
      <c r="AM14" s="17" t="str">
        <f t="shared" si="6"/>
        <v/>
      </c>
      <c r="AN14" s="19" t="str">
        <f t="shared" ref="AN14:AN28" si="9">IF(AN13&lt;&gt;"",AT14,"")</f>
        <v/>
      </c>
      <c r="AO14" s="187" t="str">
        <f t="shared" ref="AO14:AO27" si="10">IF(AN13&lt;&gt;"",AU14,"")</f>
        <v/>
      </c>
      <c r="AP14" s="188"/>
      <c r="AQ14" s="18">
        <f t="shared" si="7"/>
        <v>0</v>
      </c>
      <c r="AR14" s="119">
        <f t="shared" si="8"/>
        <v>0</v>
      </c>
      <c r="AS14" s="119"/>
      <c r="AT14" s="20" t="str">
        <f t="shared" ref="AT14:AU28" si="11">IF(AL14&lt;&gt;"",AN13+AQ14,"")</f>
        <v/>
      </c>
      <c r="AU14" s="20" t="str">
        <f t="shared" si="11"/>
        <v/>
      </c>
      <c r="AV14" s="4"/>
      <c r="AW14" s="4"/>
      <c r="AX14" s="4"/>
      <c r="AY14" s="4"/>
    </row>
    <row r="15" spans="2:51" ht="14.1" customHeight="1" x14ac:dyDescent="0.25">
      <c r="B15" s="252"/>
      <c r="C15" s="21" t="s">
        <v>32</v>
      </c>
      <c r="D15" s="182"/>
      <c r="E15" s="183"/>
      <c r="F15" s="183"/>
      <c r="G15" s="184"/>
      <c r="H15" s="22" t="s">
        <v>33</v>
      </c>
      <c r="I15" s="22" t="s">
        <v>34</v>
      </c>
      <c r="J15" s="121" t="s">
        <v>35</v>
      </c>
      <c r="K15" s="123"/>
      <c r="L15" s="175"/>
      <c r="M15" s="113" t="s">
        <v>36</v>
      </c>
      <c r="N15" s="114"/>
      <c r="O15" s="175"/>
      <c r="P15" s="189" t="s">
        <v>37</v>
      </c>
      <c r="Q15" s="190"/>
      <c r="R15" s="175"/>
      <c r="S15" s="189" t="s">
        <v>38</v>
      </c>
      <c r="T15" s="190"/>
      <c r="U15" s="204"/>
      <c r="V15" s="9">
        <v>3</v>
      </c>
      <c r="W15" s="11"/>
      <c r="X15" s="12" t="str">
        <f t="shared" si="0"/>
        <v/>
      </c>
      <c r="Y15" s="13"/>
      <c r="Z15" s="14"/>
      <c r="AA15" s="12" t="str">
        <f t="shared" si="1"/>
        <v/>
      </c>
      <c r="AB15" s="13"/>
      <c r="AC15" s="14"/>
      <c r="AD15" s="12" t="str">
        <f t="shared" si="2"/>
        <v/>
      </c>
      <c r="AE15" s="13"/>
      <c r="AF15" s="14"/>
      <c r="AG15" s="12" t="str">
        <f t="shared" si="3"/>
        <v/>
      </c>
      <c r="AH15" s="13"/>
      <c r="AI15" s="14"/>
      <c r="AJ15" s="12" t="str">
        <f t="shared" si="4"/>
        <v/>
      </c>
      <c r="AK15" s="15"/>
      <c r="AL15" s="16" t="str">
        <f t="shared" si="5"/>
        <v/>
      </c>
      <c r="AM15" s="17" t="str">
        <f t="shared" si="6"/>
        <v/>
      </c>
      <c r="AN15" s="19" t="str">
        <f t="shared" si="9"/>
        <v/>
      </c>
      <c r="AO15" s="187" t="str">
        <f t="shared" si="10"/>
        <v/>
      </c>
      <c r="AP15" s="188"/>
      <c r="AQ15" s="18">
        <f t="shared" si="7"/>
        <v>0</v>
      </c>
      <c r="AR15" s="119">
        <f t="shared" si="8"/>
        <v>0</v>
      </c>
      <c r="AS15" s="119"/>
      <c r="AT15" s="20" t="str">
        <f t="shared" si="11"/>
        <v/>
      </c>
      <c r="AU15" s="20" t="str">
        <f t="shared" si="11"/>
        <v/>
      </c>
      <c r="AV15" s="4"/>
      <c r="AW15" s="4"/>
      <c r="AX15" s="4"/>
      <c r="AY15" s="4"/>
    </row>
    <row r="16" spans="2:51" ht="14.1" customHeight="1" x14ac:dyDescent="0.2">
      <c r="B16" s="252"/>
      <c r="C16" s="130" t="s">
        <v>39</v>
      </c>
      <c r="D16" s="132" t="s">
        <v>40</v>
      </c>
      <c r="E16" s="133"/>
      <c r="F16" s="133"/>
      <c r="G16" s="134"/>
      <c r="H16" s="138"/>
      <c r="I16" s="138"/>
      <c r="J16" s="140" t="str">
        <f>IF(W13&lt;&gt;"",IF(AL15&gt;AM15,1,0)+IF(AL18&gt;AM18,1,0)+IF(AL22&gt;AM22,1,0),"")</f>
        <v/>
      </c>
      <c r="K16" s="141"/>
      <c r="L16" s="175"/>
      <c r="M16" s="113" t="s">
        <v>32</v>
      </c>
      <c r="N16" s="114"/>
      <c r="O16" s="175"/>
      <c r="P16" s="189" t="s">
        <v>31</v>
      </c>
      <c r="Q16" s="190"/>
      <c r="R16" s="175"/>
      <c r="S16" s="189" t="s">
        <v>37</v>
      </c>
      <c r="T16" s="190"/>
      <c r="U16" s="204"/>
      <c r="V16" s="9">
        <v>4</v>
      </c>
      <c r="W16" s="11"/>
      <c r="X16" s="12" t="str">
        <f t="shared" si="0"/>
        <v/>
      </c>
      <c r="Y16" s="13"/>
      <c r="Z16" s="14"/>
      <c r="AA16" s="12" t="str">
        <f t="shared" si="1"/>
        <v/>
      </c>
      <c r="AB16" s="13"/>
      <c r="AC16" s="14"/>
      <c r="AD16" s="12" t="str">
        <f t="shared" si="2"/>
        <v/>
      </c>
      <c r="AE16" s="13"/>
      <c r="AF16" s="14"/>
      <c r="AG16" s="12" t="str">
        <f t="shared" si="3"/>
        <v/>
      </c>
      <c r="AH16" s="13"/>
      <c r="AI16" s="14"/>
      <c r="AJ16" s="12" t="str">
        <f t="shared" si="4"/>
        <v/>
      </c>
      <c r="AK16" s="15"/>
      <c r="AL16" s="16" t="str">
        <f t="shared" si="5"/>
        <v/>
      </c>
      <c r="AM16" s="17" t="str">
        <f t="shared" si="6"/>
        <v/>
      </c>
      <c r="AN16" s="19" t="str">
        <f t="shared" si="9"/>
        <v/>
      </c>
      <c r="AO16" s="187" t="str">
        <f t="shared" si="10"/>
        <v/>
      </c>
      <c r="AP16" s="188"/>
      <c r="AQ16" s="18">
        <f t="shared" si="7"/>
        <v>0</v>
      </c>
      <c r="AR16" s="119">
        <f t="shared" si="8"/>
        <v>0</v>
      </c>
      <c r="AS16" s="119"/>
      <c r="AT16" s="20" t="str">
        <f t="shared" si="11"/>
        <v/>
      </c>
      <c r="AU16" s="20" t="str">
        <f t="shared" si="11"/>
        <v/>
      </c>
      <c r="AV16" s="4"/>
      <c r="AW16" s="4"/>
      <c r="AX16" s="4"/>
      <c r="AY16" s="4"/>
    </row>
    <row r="17" spans="2:51" ht="14.1" customHeight="1" x14ac:dyDescent="0.2">
      <c r="B17" s="252"/>
      <c r="C17" s="131"/>
      <c r="D17" s="135"/>
      <c r="E17" s="136"/>
      <c r="F17" s="136"/>
      <c r="G17" s="137"/>
      <c r="H17" s="139"/>
      <c r="I17" s="139"/>
      <c r="J17" s="142"/>
      <c r="K17" s="143"/>
      <c r="L17" s="175"/>
      <c r="M17" s="113" t="s">
        <v>41</v>
      </c>
      <c r="N17" s="114"/>
      <c r="O17" s="175"/>
      <c r="P17" s="189" t="s">
        <v>42</v>
      </c>
      <c r="Q17" s="190"/>
      <c r="R17" s="175"/>
      <c r="S17" s="189" t="s">
        <v>43</v>
      </c>
      <c r="T17" s="190"/>
      <c r="U17" s="204"/>
      <c r="V17" s="9">
        <v>5</v>
      </c>
      <c r="W17" s="11"/>
      <c r="X17" s="12" t="str">
        <f t="shared" si="0"/>
        <v/>
      </c>
      <c r="Y17" s="13"/>
      <c r="Z17" s="14"/>
      <c r="AA17" s="12" t="str">
        <f t="shared" si="1"/>
        <v/>
      </c>
      <c r="AB17" s="13"/>
      <c r="AC17" s="14"/>
      <c r="AD17" s="12" t="str">
        <f t="shared" si="2"/>
        <v/>
      </c>
      <c r="AE17" s="13"/>
      <c r="AF17" s="14"/>
      <c r="AG17" s="12" t="str">
        <f t="shared" si="3"/>
        <v/>
      </c>
      <c r="AH17" s="13"/>
      <c r="AI17" s="14"/>
      <c r="AJ17" s="12" t="str">
        <f t="shared" si="4"/>
        <v/>
      </c>
      <c r="AK17" s="15"/>
      <c r="AL17" s="16" t="str">
        <f t="shared" si="5"/>
        <v/>
      </c>
      <c r="AM17" s="17" t="str">
        <f t="shared" si="6"/>
        <v/>
      </c>
      <c r="AN17" s="19" t="str">
        <f t="shared" si="9"/>
        <v/>
      </c>
      <c r="AO17" s="187" t="str">
        <f t="shared" si="10"/>
        <v/>
      </c>
      <c r="AP17" s="188"/>
      <c r="AQ17" s="18">
        <f t="shared" si="7"/>
        <v>0</v>
      </c>
      <c r="AR17" s="119">
        <f t="shared" si="8"/>
        <v>0</v>
      </c>
      <c r="AS17" s="119"/>
      <c r="AT17" s="20" t="str">
        <f t="shared" si="11"/>
        <v/>
      </c>
      <c r="AU17" s="20" t="str">
        <f t="shared" si="11"/>
        <v/>
      </c>
      <c r="AV17" s="4"/>
      <c r="AW17" s="4"/>
      <c r="AX17" s="4"/>
      <c r="AY17" s="4"/>
    </row>
    <row r="18" spans="2:51" ht="14.1" customHeight="1" x14ac:dyDescent="0.2">
      <c r="B18" s="252"/>
      <c r="C18" s="130" t="s">
        <v>44</v>
      </c>
      <c r="D18" s="132"/>
      <c r="E18" s="133"/>
      <c r="F18" s="133"/>
      <c r="G18" s="134"/>
      <c r="H18" s="138"/>
      <c r="I18" s="138"/>
      <c r="J18" s="140" t="str">
        <f>IF(W13&lt;&gt;"",IF(AL14&gt;AM14,1,0)+IF(AL17&gt;AM17,1,0)+IF(AL21&gt;AM21,1,0),"")</f>
        <v/>
      </c>
      <c r="K18" s="141"/>
      <c r="L18" s="175"/>
      <c r="M18" s="113" t="s">
        <v>45</v>
      </c>
      <c r="N18" s="114"/>
      <c r="O18" s="175"/>
      <c r="P18" s="189" t="s">
        <v>46</v>
      </c>
      <c r="Q18" s="190"/>
      <c r="R18" s="175"/>
      <c r="S18" s="189" t="s">
        <v>27</v>
      </c>
      <c r="T18" s="190"/>
      <c r="U18" s="204"/>
      <c r="V18" s="9">
        <v>6</v>
      </c>
      <c r="W18" s="11"/>
      <c r="X18" s="12" t="str">
        <f t="shared" si="0"/>
        <v/>
      </c>
      <c r="Y18" s="13"/>
      <c r="Z18" s="14"/>
      <c r="AA18" s="12" t="str">
        <f t="shared" si="1"/>
        <v/>
      </c>
      <c r="AB18" s="13"/>
      <c r="AC18" s="14"/>
      <c r="AD18" s="12" t="str">
        <f t="shared" si="2"/>
        <v/>
      </c>
      <c r="AE18" s="13"/>
      <c r="AF18" s="14"/>
      <c r="AG18" s="12" t="str">
        <f t="shared" si="3"/>
        <v/>
      </c>
      <c r="AH18" s="13"/>
      <c r="AI18" s="14"/>
      <c r="AJ18" s="12" t="str">
        <f t="shared" si="4"/>
        <v/>
      </c>
      <c r="AK18" s="15"/>
      <c r="AL18" s="16" t="str">
        <f t="shared" si="5"/>
        <v/>
      </c>
      <c r="AM18" s="17" t="str">
        <f t="shared" si="6"/>
        <v/>
      </c>
      <c r="AN18" s="19" t="str">
        <f t="shared" si="9"/>
        <v/>
      </c>
      <c r="AO18" s="187" t="str">
        <f t="shared" si="10"/>
        <v/>
      </c>
      <c r="AP18" s="188"/>
      <c r="AQ18" s="18">
        <f t="shared" si="7"/>
        <v>0</v>
      </c>
      <c r="AR18" s="119">
        <f t="shared" si="8"/>
        <v>0</v>
      </c>
      <c r="AS18" s="119"/>
      <c r="AT18" s="20" t="str">
        <f t="shared" si="11"/>
        <v/>
      </c>
      <c r="AU18" s="20" t="str">
        <f t="shared" si="11"/>
        <v/>
      </c>
      <c r="AV18" s="4"/>
      <c r="AW18" s="4"/>
      <c r="AX18" s="4"/>
      <c r="AY18" s="4"/>
    </row>
    <row r="19" spans="2:51" ht="14.1" customHeight="1" x14ac:dyDescent="0.2">
      <c r="B19" s="252"/>
      <c r="C19" s="131"/>
      <c r="D19" s="135"/>
      <c r="E19" s="136"/>
      <c r="F19" s="136"/>
      <c r="G19" s="137"/>
      <c r="H19" s="139"/>
      <c r="I19" s="139"/>
      <c r="J19" s="142"/>
      <c r="K19" s="143"/>
      <c r="L19" s="175"/>
      <c r="M19" s="127" t="s">
        <v>47</v>
      </c>
      <c r="N19" s="128"/>
      <c r="O19" s="175"/>
      <c r="P19" s="189" t="s">
        <v>32</v>
      </c>
      <c r="Q19" s="190"/>
      <c r="R19" s="175"/>
      <c r="S19" s="189" t="s">
        <v>42</v>
      </c>
      <c r="T19" s="190"/>
      <c r="U19" s="204"/>
      <c r="V19" s="9">
        <v>7</v>
      </c>
      <c r="W19" s="11"/>
      <c r="X19" s="12" t="str">
        <f t="shared" si="0"/>
        <v/>
      </c>
      <c r="Y19" s="13"/>
      <c r="Z19" s="14"/>
      <c r="AA19" s="12" t="str">
        <f t="shared" si="1"/>
        <v/>
      </c>
      <c r="AB19" s="13"/>
      <c r="AC19" s="14"/>
      <c r="AD19" s="12" t="str">
        <f t="shared" si="2"/>
        <v/>
      </c>
      <c r="AE19" s="13"/>
      <c r="AF19" s="14"/>
      <c r="AG19" s="12" t="str">
        <f t="shared" si="3"/>
        <v/>
      </c>
      <c r="AH19" s="13"/>
      <c r="AI19" s="14"/>
      <c r="AJ19" s="12" t="str">
        <f t="shared" si="4"/>
        <v/>
      </c>
      <c r="AK19" s="15"/>
      <c r="AL19" s="16" t="str">
        <f t="shared" si="5"/>
        <v/>
      </c>
      <c r="AM19" s="17" t="str">
        <f t="shared" si="6"/>
        <v/>
      </c>
      <c r="AN19" s="19" t="str">
        <f t="shared" si="9"/>
        <v/>
      </c>
      <c r="AO19" s="187" t="str">
        <f t="shared" si="10"/>
        <v/>
      </c>
      <c r="AP19" s="188"/>
      <c r="AQ19" s="18">
        <f t="shared" si="7"/>
        <v>0</v>
      </c>
      <c r="AR19" s="119">
        <f t="shared" si="8"/>
        <v>0</v>
      </c>
      <c r="AS19" s="119"/>
      <c r="AT19" s="20" t="str">
        <f t="shared" si="11"/>
        <v/>
      </c>
      <c r="AU19" s="20" t="str">
        <f t="shared" si="11"/>
        <v/>
      </c>
      <c r="AV19" s="4"/>
      <c r="AW19" s="4"/>
      <c r="AX19" s="4"/>
      <c r="AY19" s="4"/>
    </row>
    <row r="20" spans="2:51" ht="14.1" customHeight="1" x14ac:dyDescent="0.2">
      <c r="B20" s="252"/>
      <c r="C20" s="130" t="s">
        <v>48</v>
      </c>
      <c r="D20" s="132"/>
      <c r="E20" s="133"/>
      <c r="F20" s="133"/>
      <c r="G20" s="134"/>
      <c r="H20" s="138"/>
      <c r="I20" s="138"/>
      <c r="J20" s="140" t="str">
        <f>IF(W13&lt;&gt;"",IF(AL13&gt;AM13,1,0)+IF(AL16&gt;AM16,1,0)+IF(AL20&gt;AM20,1,0),"")</f>
        <v/>
      </c>
      <c r="K20" s="141"/>
      <c r="L20" s="175"/>
      <c r="M20" s="191"/>
      <c r="N20" s="191"/>
      <c r="O20" s="175"/>
      <c r="P20" s="189" t="s">
        <v>49</v>
      </c>
      <c r="Q20" s="190"/>
      <c r="R20" s="175"/>
      <c r="S20" s="189" t="s">
        <v>50</v>
      </c>
      <c r="T20" s="190"/>
      <c r="U20" s="204"/>
      <c r="V20" s="9">
        <v>8</v>
      </c>
      <c r="W20" s="11"/>
      <c r="X20" s="12" t="str">
        <f t="shared" si="0"/>
        <v/>
      </c>
      <c r="Y20" s="13"/>
      <c r="Z20" s="14"/>
      <c r="AA20" s="12" t="str">
        <f t="shared" si="1"/>
        <v/>
      </c>
      <c r="AB20" s="13"/>
      <c r="AC20" s="14"/>
      <c r="AD20" s="12" t="str">
        <f t="shared" si="2"/>
        <v/>
      </c>
      <c r="AE20" s="13"/>
      <c r="AF20" s="14"/>
      <c r="AG20" s="12" t="str">
        <f t="shared" si="3"/>
        <v/>
      </c>
      <c r="AH20" s="13"/>
      <c r="AI20" s="14"/>
      <c r="AJ20" s="12" t="str">
        <f t="shared" si="4"/>
        <v/>
      </c>
      <c r="AK20" s="15"/>
      <c r="AL20" s="16" t="str">
        <f t="shared" si="5"/>
        <v/>
      </c>
      <c r="AM20" s="17" t="str">
        <f t="shared" si="6"/>
        <v/>
      </c>
      <c r="AN20" s="19" t="str">
        <f t="shared" si="9"/>
        <v/>
      </c>
      <c r="AO20" s="187" t="str">
        <f t="shared" si="10"/>
        <v/>
      </c>
      <c r="AP20" s="188"/>
      <c r="AQ20" s="18">
        <f t="shared" si="7"/>
        <v>0</v>
      </c>
      <c r="AR20" s="119">
        <f t="shared" si="8"/>
        <v>0</v>
      </c>
      <c r="AS20" s="119"/>
      <c r="AT20" s="20" t="str">
        <f t="shared" si="11"/>
        <v/>
      </c>
      <c r="AU20" s="20" t="str">
        <f t="shared" si="11"/>
        <v/>
      </c>
      <c r="AV20" s="4"/>
      <c r="AW20" s="4"/>
      <c r="AX20" s="4"/>
      <c r="AY20" s="4"/>
    </row>
    <row r="21" spans="2:51" ht="14.1" customHeight="1" x14ac:dyDescent="0.2">
      <c r="B21" s="252"/>
      <c r="C21" s="131"/>
      <c r="D21" s="135"/>
      <c r="E21" s="136"/>
      <c r="F21" s="136"/>
      <c r="G21" s="137"/>
      <c r="H21" s="139"/>
      <c r="I21" s="139"/>
      <c r="J21" s="142"/>
      <c r="K21" s="143"/>
      <c r="L21" s="175"/>
      <c r="M21" s="175"/>
      <c r="N21" s="175"/>
      <c r="O21" s="175"/>
      <c r="P21" s="189" t="s">
        <v>51</v>
      </c>
      <c r="Q21" s="190"/>
      <c r="R21" s="175"/>
      <c r="S21" s="189" t="s">
        <v>52</v>
      </c>
      <c r="T21" s="190"/>
      <c r="U21" s="204"/>
      <c r="V21" s="9">
        <v>9</v>
      </c>
      <c r="W21" s="11"/>
      <c r="X21" s="12" t="str">
        <f t="shared" si="0"/>
        <v/>
      </c>
      <c r="Y21" s="13"/>
      <c r="Z21" s="14"/>
      <c r="AA21" s="12" t="str">
        <f t="shared" si="1"/>
        <v/>
      </c>
      <c r="AB21" s="13"/>
      <c r="AC21" s="14"/>
      <c r="AD21" s="12" t="str">
        <f t="shared" si="2"/>
        <v/>
      </c>
      <c r="AE21" s="13"/>
      <c r="AF21" s="14"/>
      <c r="AG21" s="12" t="str">
        <f t="shared" si="3"/>
        <v/>
      </c>
      <c r="AH21" s="13"/>
      <c r="AI21" s="14"/>
      <c r="AJ21" s="12" t="str">
        <f t="shared" si="4"/>
        <v/>
      </c>
      <c r="AK21" s="15"/>
      <c r="AL21" s="16" t="str">
        <f t="shared" si="5"/>
        <v/>
      </c>
      <c r="AM21" s="17" t="str">
        <f t="shared" si="6"/>
        <v/>
      </c>
      <c r="AN21" s="19" t="str">
        <f t="shared" si="9"/>
        <v/>
      </c>
      <c r="AO21" s="187" t="str">
        <f t="shared" si="10"/>
        <v/>
      </c>
      <c r="AP21" s="188"/>
      <c r="AQ21" s="18">
        <f t="shared" si="7"/>
        <v>0</v>
      </c>
      <c r="AR21" s="119">
        <f t="shared" si="8"/>
        <v>0</v>
      </c>
      <c r="AS21" s="119"/>
      <c r="AT21" s="20" t="str">
        <f t="shared" si="11"/>
        <v/>
      </c>
      <c r="AU21" s="20" t="str">
        <f t="shared" si="11"/>
        <v/>
      </c>
      <c r="AV21" s="4"/>
      <c r="AW21" s="4"/>
      <c r="AX21" s="4"/>
      <c r="AY21" s="4"/>
    </row>
    <row r="22" spans="2:51" ht="14.1" customHeight="1" x14ac:dyDescent="0.2">
      <c r="B22" s="252"/>
      <c r="C22" s="130" t="s">
        <v>32</v>
      </c>
      <c r="D22" s="132"/>
      <c r="E22" s="133"/>
      <c r="F22" s="133"/>
      <c r="G22" s="134"/>
      <c r="H22" s="138"/>
      <c r="I22" s="138"/>
      <c r="J22" s="140" t="str">
        <f>IF(W13&lt;&gt;"",IF(AL19&gt;AM19,1,0),"")</f>
        <v/>
      </c>
      <c r="K22" s="141"/>
      <c r="L22" s="175"/>
      <c r="M22" s="175"/>
      <c r="N22" s="175"/>
      <c r="O22" s="175"/>
      <c r="P22" s="189" t="s">
        <v>53</v>
      </c>
      <c r="Q22" s="190"/>
      <c r="R22" s="175"/>
      <c r="S22" s="189" t="s">
        <v>54</v>
      </c>
      <c r="T22" s="190"/>
      <c r="U22" s="204"/>
      <c r="V22" s="9">
        <v>10</v>
      </c>
      <c r="W22" s="11"/>
      <c r="X22" s="12" t="str">
        <f t="shared" si="0"/>
        <v/>
      </c>
      <c r="Y22" s="13"/>
      <c r="Z22" s="14"/>
      <c r="AA22" s="12" t="str">
        <f t="shared" si="1"/>
        <v/>
      </c>
      <c r="AB22" s="13"/>
      <c r="AC22" s="14"/>
      <c r="AD22" s="12" t="str">
        <f t="shared" si="2"/>
        <v/>
      </c>
      <c r="AE22" s="13"/>
      <c r="AF22" s="14"/>
      <c r="AG22" s="12" t="str">
        <f t="shared" si="3"/>
        <v/>
      </c>
      <c r="AH22" s="13"/>
      <c r="AI22" s="14"/>
      <c r="AJ22" s="12" t="str">
        <f t="shared" si="4"/>
        <v/>
      </c>
      <c r="AK22" s="15"/>
      <c r="AL22" s="16" t="str">
        <f t="shared" si="5"/>
        <v/>
      </c>
      <c r="AM22" s="17" t="str">
        <f t="shared" si="6"/>
        <v/>
      </c>
      <c r="AN22" s="19" t="str">
        <f t="shared" si="9"/>
        <v/>
      </c>
      <c r="AO22" s="187" t="str">
        <f t="shared" si="10"/>
        <v/>
      </c>
      <c r="AP22" s="188"/>
      <c r="AQ22" s="18">
        <f t="shared" si="7"/>
        <v>0</v>
      </c>
      <c r="AR22" s="119">
        <f t="shared" si="8"/>
        <v>0</v>
      </c>
      <c r="AS22" s="119"/>
      <c r="AT22" s="20" t="str">
        <f t="shared" si="11"/>
        <v/>
      </c>
      <c r="AU22" s="20" t="str">
        <f t="shared" si="11"/>
        <v/>
      </c>
      <c r="AV22" s="4"/>
      <c r="AW22" s="4"/>
      <c r="AX22" s="4"/>
      <c r="AY22" s="4"/>
    </row>
    <row r="23" spans="2:51" ht="14.1" customHeight="1" x14ac:dyDescent="0.2">
      <c r="B23" s="252"/>
      <c r="C23" s="131"/>
      <c r="D23" s="135"/>
      <c r="E23" s="136"/>
      <c r="F23" s="136"/>
      <c r="G23" s="137"/>
      <c r="H23" s="139"/>
      <c r="I23" s="139"/>
      <c r="J23" s="142"/>
      <c r="K23" s="143"/>
      <c r="L23" s="175"/>
      <c r="M23" s="175"/>
      <c r="N23" s="175"/>
      <c r="O23" s="175"/>
      <c r="P23" s="202" t="s">
        <v>55</v>
      </c>
      <c r="Q23" s="203"/>
      <c r="R23" s="175"/>
      <c r="S23" s="189" t="s">
        <v>30</v>
      </c>
      <c r="T23" s="190"/>
      <c r="U23" s="204"/>
      <c r="V23" s="9">
        <v>11</v>
      </c>
      <c r="W23" s="11"/>
      <c r="X23" s="12" t="str">
        <f t="shared" si="0"/>
        <v/>
      </c>
      <c r="Y23" s="13"/>
      <c r="Z23" s="14"/>
      <c r="AA23" s="12" t="str">
        <f t="shared" si="1"/>
        <v/>
      </c>
      <c r="AB23" s="13"/>
      <c r="AC23" s="14"/>
      <c r="AD23" s="12" t="str">
        <f t="shared" si="2"/>
        <v/>
      </c>
      <c r="AE23" s="13"/>
      <c r="AF23" s="14"/>
      <c r="AG23" s="12" t="str">
        <f t="shared" si="3"/>
        <v/>
      </c>
      <c r="AH23" s="13"/>
      <c r="AI23" s="14"/>
      <c r="AJ23" s="12" t="str">
        <f t="shared" si="4"/>
        <v/>
      </c>
      <c r="AK23" s="15"/>
      <c r="AL23" s="16" t="str">
        <f t="shared" si="5"/>
        <v/>
      </c>
      <c r="AM23" s="17" t="str">
        <f t="shared" si="6"/>
        <v/>
      </c>
      <c r="AN23" s="19" t="str">
        <f t="shared" si="9"/>
        <v/>
      </c>
      <c r="AO23" s="187" t="str">
        <f t="shared" si="10"/>
        <v/>
      </c>
      <c r="AP23" s="188"/>
      <c r="AQ23" s="18">
        <f t="shared" si="7"/>
        <v>0</v>
      </c>
      <c r="AR23" s="119">
        <f t="shared" si="8"/>
        <v>0</v>
      </c>
      <c r="AS23" s="119"/>
      <c r="AT23" s="20" t="str">
        <f t="shared" si="11"/>
        <v/>
      </c>
      <c r="AU23" s="20" t="str">
        <f t="shared" si="11"/>
        <v/>
      </c>
      <c r="AV23" s="4"/>
      <c r="AW23" s="4"/>
      <c r="AX23" s="4"/>
      <c r="AY23" s="4"/>
    </row>
    <row r="24" spans="2:51" ht="14.1" customHeight="1" x14ac:dyDescent="0.2">
      <c r="B24" s="252"/>
      <c r="C24" s="23"/>
      <c r="D24" s="207"/>
      <c r="E24" s="207"/>
      <c r="F24" s="207"/>
      <c r="G24" s="207"/>
      <c r="H24" s="207"/>
      <c r="I24" s="207"/>
      <c r="J24" s="207"/>
      <c r="K24" s="207"/>
      <c r="L24" s="175"/>
      <c r="M24" s="175"/>
      <c r="N24" s="175"/>
      <c r="O24" s="175"/>
      <c r="P24" s="200" t="s">
        <v>13</v>
      </c>
      <c r="Q24" s="201"/>
      <c r="R24" s="175"/>
      <c r="S24" s="189" t="s">
        <v>46</v>
      </c>
      <c r="T24" s="190"/>
      <c r="U24" s="204"/>
      <c r="V24" s="9">
        <v>12</v>
      </c>
      <c r="W24" s="11"/>
      <c r="X24" s="12" t="str">
        <f t="shared" si="0"/>
        <v/>
      </c>
      <c r="Y24" s="13"/>
      <c r="Z24" s="14"/>
      <c r="AA24" s="12" t="str">
        <f t="shared" si="1"/>
        <v/>
      </c>
      <c r="AB24" s="13"/>
      <c r="AC24" s="14"/>
      <c r="AD24" s="12" t="str">
        <f t="shared" si="2"/>
        <v/>
      </c>
      <c r="AE24" s="13"/>
      <c r="AF24" s="14"/>
      <c r="AG24" s="12" t="str">
        <f t="shared" si="3"/>
        <v/>
      </c>
      <c r="AH24" s="13"/>
      <c r="AI24" s="14"/>
      <c r="AJ24" s="12" t="str">
        <f t="shared" si="4"/>
        <v/>
      </c>
      <c r="AK24" s="15"/>
      <c r="AL24" s="16" t="str">
        <f t="shared" si="5"/>
        <v/>
      </c>
      <c r="AM24" s="17" t="str">
        <f t="shared" si="6"/>
        <v/>
      </c>
      <c r="AN24" s="19" t="str">
        <f t="shared" si="9"/>
        <v/>
      </c>
      <c r="AO24" s="187" t="str">
        <f t="shared" si="10"/>
        <v/>
      </c>
      <c r="AP24" s="188"/>
      <c r="AQ24" s="18">
        <f t="shared" si="7"/>
        <v>0</v>
      </c>
      <c r="AR24" s="119">
        <f t="shared" si="8"/>
        <v>0</v>
      </c>
      <c r="AS24" s="119"/>
      <c r="AT24" s="20" t="str">
        <f t="shared" si="11"/>
        <v/>
      </c>
      <c r="AU24" s="20" t="str">
        <f t="shared" si="11"/>
        <v/>
      </c>
      <c r="AV24" s="4"/>
      <c r="AW24" s="4"/>
      <c r="AX24" s="4"/>
      <c r="AY24" s="4"/>
    </row>
    <row r="25" spans="2:51" ht="14.1" customHeight="1" x14ac:dyDescent="0.2">
      <c r="B25" s="252"/>
      <c r="C25" s="144" t="s">
        <v>56</v>
      </c>
      <c r="D25" s="146"/>
      <c r="E25" s="146"/>
      <c r="F25" s="146"/>
      <c r="G25" s="146"/>
      <c r="H25" s="146"/>
      <c r="I25" s="146"/>
      <c r="J25" s="146"/>
      <c r="K25" s="145"/>
      <c r="L25" s="175"/>
      <c r="M25" s="175"/>
      <c r="N25" s="175"/>
      <c r="O25" s="175"/>
      <c r="P25" s="191"/>
      <c r="Q25" s="191"/>
      <c r="R25" s="175"/>
      <c r="S25" s="189" t="s">
        <v>57</v>
      </c>
      <c r="T25" s="190"/>
      <c r="U25" s="204"/>
      <c r="V25" s="9">
        <v>13</v>
      </c>
      <c r="W25" s="11"/>
      <c r="X25" s="12" t="str">
        <f t="shared" si="0"/>
        <v/>
      </c>
      <c r="Y25" s="13"/>
      <c r="Z25" s="14"/>
      <c r="AA25" s="12" t="str">
        <f t="shared" si="1"/>
        <v/>
      </c>
      <c r="AB25" s="13"/>
      <c r="AC25" s="14"/>
      <c r="AD25" s="12" t="str">
        <f t="shared" si="2"/>
        <v/>
      </c>
      <c r="AE25" s="13"/>
      <c r="AF25" s="14"/>
      <c r="AG25" s="12" t="str">
        <f t="shared" si="3"/>
        <v/>
      </c>
      <c r="AH25" s="13"/>
      <c r="AI25" s="14"/>
      <c r="AJ25" s="12" t="str">
        <f t="shared" si="4"/>
        <v/>
      </c>
      <c r="AK25" s="15"/>
      <c r="AL25" s="16" t="str">
        <f t="shared" si="5"/>
        <v/>
      </c>
      <c r="AM25" s="17" t="str">
        <f t="shared" si="6"/>
        <v/>
      </c>
      <c r="AN25" s="19" t="str">
        <f t="shared" si="9"/>
        <v/>
      </c>
      <c r="AO25" s="187" t="str">
        <f t="shared" si="10"/>
        <v/>
      </c>
      <c r="AP25" s="188"/>
      <c r="AQ25" s="18">
        <f t="shared" si="7"/>
        <v>0</v>
      </c>
      <c r="AR25" s="119">
        <f t="shared" si="8"/>
        <v>0</v>
      </c>
      <c r="AS25" s="119"/>
      <c r="AT25" s="20" t="str">
        <f t="shared" si="11"/>
        <v/>
      </c>
      <c r="AU25" s="20" t="str">
        <f t="shared" si="11"/>
        <v/>
      </c>
      <c r="AV25" s="4"/>
      <c r="AW25" s="4"/>
      <c r="AX25" s="4"/>
      <c r="AY25" s="4"/>
    </row>
    <row r="26" spans="2:51" ht="14.1" customHeight="1" x14ac:dyDescent="0.2">
      <c r="B26" s="252"/>
      <c r="C26" s="192" t="s">
        <v>24</v>
      </c>
      <c r="D26" s="194"/>
      <c r="E26" s="195"/>
      <c r="F26" s="195"/>
      <c r="G26" s="198"/>
      <c r="H26" s="130" t="s">
        <v>25</v>
      </c>
      <c r="I26" s="194"/>
      <c r="J26" s="195"/>
      <c r="K26" s="198"/>
      <c r="L26" s="175"/>
      <c r="M26" s="175"/>
      <c r="N26" s="175"/>
      <c r="O26" s="175"/>
      <c r="P26" s="175"/>
      <c r="Q26" s="175"/>
      <c r="R26" s="175"/>
      <c r="S26" s="189" t="s">
        <v>49</v>
      </c>
      <c r="T26" s="190"/>
      <c r="U26" s="204"/>
      <c r="V26" s="9">
        <v>14</v>
      </c>
      <c r="W26" s="11"/>
      <c r="X26" s="12" t="str">
        <f t="shared" si="0"/>
        <v/>
      </c>
      <c r="Y26" s="13"/>
      <c r="Z26" s="14"/>
      <c r="AA26" s="12" t="str">
        <f t="shared" si="1"/>
        <v/>
      </c>
      <c r="AB26" s="13"/>
      <c r="AC26" s="14"/>
      <c r="AD26" s="12" t="str">
        <f t="shared" si="2"/>
        <v/>
      </c>
      <c r="AE26" s="13"/>
      <c r="AF26" s="14"/>
      <c r="AG26" s="12" t="str">
        <f t="shared" si="3"/>
        <v/>
      </c>
      <c r="AH26" s="13"/>
      <c r="AI26" s="14"/>
      <c r="AJ26" s="12" t="str">
        <f t="shared" si="4"/>
        <v/>
      </c>
      <c r="AK26" s="15"/>
      <c r="AL26" s="16" t="str">
        <f t="shared" si="5"/>
        <v/>
      </c>
      <c r="AM26" s="17" t="str">
        <f t="shared" si="6"/>
        <v/>
      </c>
      <c r="AN26" s="19" t="str">
        <f t="shared" si="9"/>
        <v/>
      </c>
      <c r="AO26" s="187" t="str">
        <f t="shared" si="10"/>
        <v/>
      </c>
      <c r="AP26" s="188"/>
      <c r="AQ26" s="18">
        <f t="shared" si="7"/>
        <v>0</v>
      </c>
      <c r="AR26" s="119">
        <f t="shared" si="8"/>
        <v>0</v>
      </c>
      <c r="AS26" s="119"/>
      <c r="AT26" s="20" t="str">
        <f t="shared" si="11"/>
        <v/>
      </c>
      <c r="AU26" s="20" t="str">
        <f t="shared" si="11"/>
        <v/>
      </c>
      <c r="AV26" s="4"/>
      <c r="AW26" s="4"/>
      <c r="AX26" s="4"/>
      <c r="AY26" s="4"/>
    </row>
    <row r="27" spans="2:51" ht="14.1" customHeight="1" x14ac:dyDescent="0.2">
      <c r="B27" s="252"/>
      <c r="C27" s="193"/>
      <c r="D27" s="196"/>
      <c r="E27" s="197"/>
      <c r="F27" s="197"/>
      <c r="G27" s="199"/>
      <c r="H27" s="131"/>
      <c r="I27" s="196"/>
      <c r="J27" s="197"/>
      <c r="K27" s="199"/>
      <c r="L27" s="175"/>
      <c r="M27" s="175"/>
      <c r="N27" s="175"/>
      <c r="O27" s="175"/>
      <c r="P27" s="175"/>
      <c r="Q27" s="175"/>
      <c r="R27" s="175"/>
      <c r="S27" s="189" t="s">
        <v>51</v>
      </c>
      <c r="T27" s="190"/>
      <c r="U27" s="204"/>
      <c r="V27" s="9">
        <v>15</v>
      </c>
      <c r="W27" s="11"/>
      <c r="X27" s="12" t="str">
        <f t="shared" si="0"/>
        <v/>
      </c>
      <c r="Y27" s="13"/>
      <c r="Z27" s="14"/>
      <c r="AA27" s="12" t="str">
        <f t="shared" si="1"/>
        <v/>
      </c>
      <c r="AB27" s="13"/>
      <c r="AC27" s="14"/>
      <c r="AD27" s="12" t="str">
        <f t="shared" si="2"/>
        <v/>
      </c>
      <c r="AE27" s="13"/>
      <c r="AF27" s="14"/>
      <c r="AG27" s="12" t="str">
        <f t="shared" si="3"/>
        <v/>
      </c>
      <c r="AH27" s="13"/>
      <c r="AI27" s="14"/>
      <c r="AJ27" s="12" t="str">
        <f t="shared" si="4"/>
        <v/>
      </c>
      <c r="AK27" s="15"/>
      <c r="AL27" s="16" t="str">
        <f t="shared" si="5"/>
        <v/>
      </c>
      <c r="AM27" s="17" t="str">
        <f t="shared" si="6"/>
        <v/>
      </c>
      <c r="AN27" s="19" t="str">
        <f t="shared" si="9"/>
        <v/>
      </c>
      <c r="AO27" s="187" t="str">
        <f t="shared" si="10"/>
        <v/>
      </c>
      <c r="AP27" s="188"/>
      <c r="AQ27" s="18">
        <f t="shared" si="7"/>
        <v>0</v>
      </c>
      <c r="AR27" s="119">
        <f t="shared" si="8"/>
        <v>0</v>
      </c>
      <c r="AS27" s="119"/>
      <c r="AT27" s="20" t="str">
        <f t="shared" si="11"/>
        <v/>
      </c>
      <c r="AU27" s="20" t="str">
        <f t="shared" si="11"/>
        <v/>
      </c>
      <c r="AV27" s="4"/>
      <c r="AW27" s="4"/>
      <c r="AX27" s="4"/>
      <c r="AY27" s="4"/>
    </row>
    <row r="28" spans="2:51" ht="14.1" customHeight="1" x14ac:dyDescent="0.25">
      <c r="B28" s="252"/>
      <c r="C28" s="21" t="s">
        <v>32</v>
      </c>
      <c r="D28" s="182"/>
      <c r="E28" s="183"/>
      <c r="F28" s="183"/>
      <c r="G28" s="184"/>
      <c r="H28" s="22" t="s">
        <v>33</v>
      </c>
      <c r="I28" s="22" t="s">
        <v>34</v>
      </c>
      <c r="J28" s="121" t="s">
        <v>35</v>
      </c>
      <c r="K28" s="123"/>
      <c r="L28" s="175"/>
      <c r="M28" s="175"/>
      <c r="N28" s="175"/>
      <c r="O28" s="175"/>
      <c r="P28" s="175"/>
      <c r="Q28" s="175"/>
      <c r="R28" s="175"/>
      <c r="S28" s="185" t="s">
        <v>53</v>
      </c>
      <c r="T28" s="186"/>
      <c r="U28" s="204"/>
      <c r="V28" s="9">
        <v>16</v>
      </c>
      <c r="W28" s="11"/>
      <c r="X28" s="12" t="str">
        <f t="shared" si="0"/>
        <v/>
      </c>
      <c r="Y28" s="13"/>
      <c r="Z28" s="14"/>
      <c r="AA28" s="12" t="str">
        <f t="shared" si="1"/>
        <v/>
      </c>
      <c r="AB28" s="13"/>
      <c r="AC28" s="14"/>
      <c r="AD28" s="12" t="str">
        <f t="shared" si="2"/>
        <v/>
      </c>
      <c r="AE28" s="13"/>
      <c r="AF28" s="14"/>
      <c r="AG28" s="12" t="str">
        <f t="shared" si="3"/>
        <v/>
      </c>
      <c r="AH28" s="13"/>
      <c r="AI28" s="14"/>
      <c r="AJ28" s="12" t="str">
        <f t="shared" si="4"/>
        <v/>
      </c>
      <c r="AK28" s="15"/>
      <c r="AL28" s="16" t="str">
        <f t="shared" si="5"/>
        <v/>
      </c>
      <c r="AM28" s="17" t="str">
        <f t="shared" si="6"/>
        <v/>
      </c>
      <c r="AN28" s="19" t="str">
        <f t="shared" si="9"/>
        <v/>
      </c>
      <c r="AO28" s="187" t="str">
        <f>AU28</f>
        <v/>
      </c>
      <c r="AP28" s="188"/>
      <c r="AQ28" s="18">
        <f t="shared" si="7"/>
        <v>0</v>
      </c>
      <c r="AR28" s="119">
        <f t="shared" si="8"/>
        <v>0</v>
      </c>
      <c r="AS28" s="119"/>
      <c r="AT28" s="20" t="str">
        <f t="shared" si="11"/>
        <v/>
      </c>
      <c r="AU28" s="20" t="str">
        <f t="shared" si="11"/>
        <v/>
      </c>
      <c r="AV28" s="4"/>
      <c r="AW28" s="4"/>
      <c r="AX28" s="4"/>
      <c r="AY28" s="4"/>
    </row>
    <row r="29" spans="2:51" ht="14.1" customHeight="1" thickBot="1" x14ac:dyDescent="0.25">
      <c r="B29" s="252"/>
      <c r="C29" s="130" t="s">
        <v>58</v>
      </c>
      <c r="D29" s="132"/>
      <c r="E29" s="133"/>
      <c r="F29" s="133"/>
      <c r="G29" s="134"/>
      <c r="H29" s="138"/>
      <c r="I29" s="138"/>
      <c r="J29" s="140" t="str">
        <f>IF(W13&lt;&gt;"",IF(AM14&gt;AL14,1,0)+IF(AM16&gt;AL16,1,0)+IF(AM22&gt;AL22,1,0),"")</f>
        <v/>
      </c>
      <c r="K29" s="141"/>
      <c r="L29" s="175"/>
      <c r="M29" s="175"/>
      <c r="N29" s="175"/>
      <c r="O29" s="175"/>
      <c r="P29" s="175"/>
      <c r="Q29" s="175"/>
      <c r="R29" s="175"/>
      <c r="S29" s="24"/>
      <c r="T29" s="24"/>
      <c r="U29" s="24"/>
      <c r="V29" s="24"/>
      <c r="W29" s="25"/>
      <c r="X29" s="24"/>
      <c r="Y29" s="25"/>
      <c r="Z29" s="25"/>
      <c r="AA29" s="24"/>
      <c r="AB29" s="25"/>
      <c r="AC29" s="25"/>
      <c r="AD29" s="24"/>
      <c r="AE29" s="25"/>
      <c r="AF29" s="25"/>
      <c r="AG29" s="24"/>
      <c r="AH29" s="25"/>
      <c r="AI29" s="25"/>
      <c r="AJ29" s="24"/>
      <c r="AK29" s="25"/>
      <c r="AL29" s="24"/>
      <c r="AM29" s="24"/>
      <c r="AN29" s="24"/>
      <c r="AO29" s="24"/>
      <c r="AP29" s="24"/>
      <c r="AQ29" s="2"/>
      <c r="AR29" s="4"/>
      <c r="AS29" s="4"/>
      <c r="AT29" s="4"/>
      <c r="AU29" s="4"/>
      <c r="AV29" s="4"/>
      <c r="AW29" s="4"/>
      <c r="AX29" s="4"/>
      <c r="AY29" s="4"/>
    </row>
    <row r="30" spans="2:51" ht="14.1" customHeight="1" x14ac:dyDescent="0.2">
      <c r="B30" s="252"/>
      <c r="C30" s="131"/>
      <c r="D30" s="135"/>
      <c r="E30" s="136"/>
      <c r="F30" s="136"/>
      <c r="G30" s="137"/>
      <c r="H30" s="139"/>
      <c r="I30" s="139"/>
      <c r="J30" s="142"/>
      <c r="K30" s="143"/>
      <c r="L30" s="175"/>
      <c r="M30" s="175"/>
      <c r="N30" s="175"/>
      <c r="O30" s="175"/>
      <c r="P30" s="175"/>
      <c r="Q30" s="175"/>
      <c r="R30" s="175"/>
      <c r="S30" s="155" t="str">
        <f>IF(I13&gt;0,I13,"")</f>
        <v/>
      </c>
      <c r="T30" s="156"/>
      <c r="U30" s="157">
        <f>SUM(W13:W28,Z13:Z28,AC13:AC28,AF13:AF28,AI13:AI28)</f>
        <v>0</v>
      </c>
      <c r="V30" s="158"/>
      <c r="W30" s="24"/>
      <c r="X30" s="26"/>
      <c r="Y30" s="159" t="s">
        <v>59</v>
      </c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65"/>
      <c r="AK30" s="166"/>
      <c r="AL30" s="167" t="str">
        <f>IF(AL13&lt;&gt;"",SUM(AL13:AL28),"")</f>
        <v/>
      </c>
      <c r="AM30" s="169" t="str">
        <f>IF(AM13&lt;&gt;"",SUM(AM13:AM28),"")</f>
        <v/>
      </c>
      <c r="AN30" s="176" t="str">
        <f>AN22</f>
        <v/>
      </c>
      <c r="AO30" s="178" t="str">
        <f>AO22</f>
        <v/>
      </c>
      <c r="AP30" s="179"/>
      <c r="AQ30" s="2"/>
      <c r="AR30" s="4"/>
      <c r="AS30" s="4"/>
      <c r="AT30" s="4"/>
      <c r="AU30" s="4"/>
      <c r="AV30" s="4"/>
      <c r="AW30" s="4"/>
      <c r="AX30" s="4"/>
      <c r="AY30" s="4"/>
    </row>
    <row r="31" spans="2:51" ht="14.1" customHeight="1" thickBot="1" x14ac:dyDescent="0.25">
      <c r="B31" s="252"/>
      <c r="C31" s="130" t="s">
        <v>60</v>
      </c>
      <c r="D31" s="132"/>
      <c r="E31" s="133"/>
      <c r="F31" s="133"/>
      <c r="G31" s="134"/>
      <c r="H31" s="138"/>
      <c r="I31" s="138"/>
      <c r="J31" s="140" t="str">
        <f>IF(W13&lt;&gt;"",IF(AM13&gt;AL13,1,0)+IF(AM18&gt;AL18,1,0)+IF(AM21&gt;AL21,1,0),"")</f>
        <v/>
      </c>
      <c r="K31" s="141"/>
      <c r="L31" s="175"/>
      <c r="M31" s="175"/>
      <c r="N31" s="175"/>
      <c r="O31" s="175"/>
      <c r="P31" s="175"/>
      <c r="Q31" s="175"/>
      <c r="R31" s="175"/>
      <c r="S31" s="171" t="str">
        <f>IF(I26&gt;0,I26,"")</f>
        <v/>
      </c>
      <c r="T31" s="172"/>
      <c r="U31" s="173">
        <f>SUM(Y13:Y28,AB13:AB28,AE13:AE28,AH13:AH28,AK13:AK28)</f>
        <v>0</v>
      </c>
      <c r="V31" s="174"/>
      <c r="W31" s="24"/>
      <c r="X31" s="26"/>
      <c r="Y31" s="162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6"/>
      <c r="AL31" s="168"/>
      <c r="AM31" s="170"/>
      <c r="AN31" s="177"/>
      <c r="AO31" s="180"/>
      <c r="AP31" s="181"/>
      <c r="AQ31" s="2"/>
      <c r="AR31" s="4"/>
      <c r="AS31" s="4"/>
      <c r="AT31" s="4"/>
      <c r="AU31" s="4"/>
      <c r="AV31" s="4"/>
      <c r="AW31" s="4"/>
      <c r="AX31" s="4"/>
      <c r="AY31" s="4"/>
    </row>
    <row r="32" spans="2:51" ht="14.1" customHeight="1" x14ac:dyDescent="0.2">
      <c r="B32" s="252"/>
      <c r="C32" s="131"/>
      <c r="D32" s="135"/>
      <c r="E32" s="136"/>
      <c r="F32" s="136"/>
      <c r="G32" s="137"/>
      <c r="H32" s="139"/>
      <c r="I32" s="139"/>
      <c r="J32" s="142"/>
      <c r="K32" s="143"/>
      <c r="L32" s="175"/>
      <c r="M32" s="175"/>
      <c r="N32" s="175"/>
      <c r="O32" s="175"/>
      <c r="P32" s="90"/>
      <c r="Q32" s="90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2"/>
      <c r="AR32" s="4"/>
      <c r="AS32" s="4"/>
      <c r="AT32" s="4"/>
      <c r="AU32" s="4"/>
      <c r="AV32" s="4"/>
      <c r="AW32" s="4"/>
      <c r="AX32" s="4"/>
      <c r="AY32" s="4"/>
    </row>
    <row r="33" spans="2:51" ht="14.1" customHeight="1" x14ac:dyDescent="0.2">
      <c r="B33" s="252"/>
      <c r="C33" s="130" t="s">
        <v>61</v>
      </c>
      <c r="D33" s="132"/>
      <c r="E33" s="133"/>
      <c r="F33" s="133"/>
      <c r="G33" s="134"/>
      <c r="H33" s="138"/>
      <c r="I33" s="138"/>
      <c r="J33" s="140" t="str">
        <f>IF(W13&lt;&gt;"",IF(AM15&gt;AL15,1,0)+IF(AM17&gt;AL17,1,0)+IF(AM20&gt;AL20,1,0),"")</f>
        <v/>
      </c>
      <c r="K33" s="141"/>
      <c r="L33" s="175"/>
      <c r="M33" s="175"/>
      <c r="N33" s="175"/>
      <c r="O33" s="175"/>
      <c r="P33" s="144" t="s">
        <v>62</v>
      </c>
      <c r="Q33" s="145"/>
      <c r="R33" s="175"/>
      <c r="S33" s="9"/>
      <c r="T33" s="144" t="s">
        <v>63</v>
      </c>
      <c r="U33" s="146"/>
      <c r="V33" s="147"/>
      <c r="W33" s="148" t="s">
        <v>21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  <c r="AL33" s="150" t="s">
        <v>22</v>
      </c>
      <c r="AM33" s="146"/>
      <c r="AN33" s="150" t="s">
        <v>23</v>
      </c>
      <c r="AO33" s="146"/>
      <c r="AP33" s="145"/>
      <c r="AQ33" s="2"/>
      <c r="AR33" s="4"/>
      <c r="AS33" s="4"/>
      <c r="AT33" s="4"/>
      <c r="AU33" s="4"/>
      <c r="AV33" s="4"/>
      <c r="AW33" s="4"/>
      <c r="AX33" s="4"/>
      <c r="AY33" s="4"/>
    </row>
    <row r="34" spans="2:51" ht="14.1" customHeight="1" x14ac:dyDescent="0.2">
      <c r="B34" s="252"/>
      <c r="C34" s="131"/>
      <c r="D34" s="135"/>
      <c r="E34" s="136"/>
      <c r="F34" s="136"/>
      <c r="G34" s="137"/>
      <c r="H34" s="139"/>
      <c r="I34" s="139"/>
      <c r="J34" s="142"/>
      <c r="K34" s="143"/>
      <c r="L34" s="175"/>
      <c r="M34" s="175"/>
      <c r="N34" s="175"/>
      <c r="O34" s="175"/>
      <c r="P34" s="151" t="s">
        <v>41</v>
      </c>
      <c r="Q34" s="152"/>
      <c r="R34" s="175"/>
      <c r="S34" s="9">
        <v>1</v>
      </c>
      <c r="T34" s="115"/>
      <c r="U34" s="116"/>
      <c r="V34" s="117"/>
      <c r="W34" s="27"/>
      <c r="X34" s="28" t="str">
        <f>IF(W34&lt;&gt;"","/","")</f>
        <v/>
      </c>
      <c r="Y34" s="29"/>
      <c r="Z34" s="30"/>
      <c r="AA34" s="28" t="str">
        <f>IF(Z34&lt;&gt;"","/","")</f>
        <v/>
      </c>
      <c r="AB34" s="29"/>
      <c r="AC34" s="30"/>
      <c r="AD34" s="28" t="str">
        <f>IF(AC34&lt;&gt;"","/","")</f>
        <v/>
      </c>
      <c r="AE34" s="29"/>
      <c r="AF34" s="30"/>
      <c r="AG34" s="28" t="str">
        <f>IF(AF34&lt;&gt;"","/","")</f>
        <v/>
      </c>
      <c r="AH34" s="29"/>
      <c r="AI34" s="30"/>
      <c r="AJ34" s="28" t="str">
        <f>IF(AI34&lt;&gt;"","/","")</f>
        <v/>
      </c>
      <c r="AK34" s="31"/>
      <c r="AL34" s="32" t="str">
        <f>IF(Y34="wo",IF(W34="wo",0,3),IF(W34&lt;&gt;"",IF(W34&lt;&gt;"wo",IF(W34&gt;Y34,1,0)+IF(Z34&gt;AB34,1,0)+IF(AC34&gt;AE34,1,0)+IF(AF34&gt;AH34,1,0)+IF(AI34&gt;AK34,1,0),0),""))</f>
        <v/>
      </c>
      <c r="AM34" s="33" t="str">
        <f>IF(W34="wo",IF(Y34="wo",0,3),IF(Y34&lt;&gt;"",IF(Y34&lt;&gt;"wo",IF(Y34&gt;W34,1,0)+IF(AB34&gt;Z34,1,0)+IF(AE34&gt;AC34,1,0)+IF(AH34&gt;AF34,1,0)+IF(AK34&gt;AI34,1,0),0),""))</f>
        <v/>
      </c>
      <c r="AN34" s="34" t="str">
        <f>IF(AN33&lt;&gt;"",AT34,"")</f>
        <v/>
      </c>
      <c r="AO34" s="153" t="str">
        <f>AU34</f>
        <v/>
      </c>
      <c r="AP34" s="154"/>
      <c r="AQ34" s="18">
        <f>IF(AL34&gt;AM34,1,0)</f>
        <v>0</v>
      </c>
      <c r="AR34" s="119">
        <f>IF(AM34&gt;AL34,1,0)</f>
        <v>0</v>
      </c>
      <c r="AS34" s="119"/>
      <c r="AT34" s="4" t="str">
        <f>IF(AL34&lt;&gt;"",IF(AL34&gt;AM34,1,0),"")</f>
        <v/>
      </c>
      <c r="AU34" s="4" t="str">
        <f>IF(AM34&lt;&gt;"",IF(AM34&gt;AL34,1,0),"")</f>
        <v/>
      </c>
      <c r="AV34" s="4"/>
      <c r="AW34" s="4"/>
      <c r="AX34" s="4"/>
      <c r="AY34" s="4"/>
    </row>
    <row r="35" spans="2:51" ht="14.1" customHeight="1" x14ac:dyDescent="0.2">
      <c r="B35" s="252"/>
      <c r="C35" s="130" t="s">
        <v>32</v>
      </c>
      <c r="D35" s="132"/>
      <c r="E35" s="133"/>
      <c r="F35" s="133"/>
      <c r="G35" s="134"/>
      <c r="H35" s="138"/>
      <c r="I35" s="138"/>
      <c r="J35" s="140" t="str">
        <f>IF(W13&lt;&gt;"",IF(AM19&gt;AL19,1,0),"")</f>
        <v/>
      </c>
      <c r="K35" s="141"/>
      <c r="L35" s="175"/>
      <c r="M35" s="175"/>
      <c r="N35" s="175"/>
      <c r="O35" s="175"/>
      <c r="P35" s="113" t="s">
        <v>64</v>
      </c>
      <c r="Q35" s="114"/>
      <c r="R35" s="175"/>
      <c r="S35" s="9">
        <v>2</v>
      </c>
      <c r="T35" s="115"/>
      <c r="U35" s="116"/>
      <c r="V35" s="117"/>
      <c r="W35" s="27"/>
      <c r="X35" s="28" t="str">
        <f>IF(W35&lt;&gt;"","/","")</f>
        <v/>
      </c>
      <c r="Y35" s="29"/>
      <c r="Z35" s="30"/>
      <c r="AA35" s="28" t="str">
        <f>IF(Z35&lt;&gt;"","/","")</f>
        <v/>
      </c>
      <c r="AB35" s="29"/>
      <c r="AC35" s="30"/>
      <c r="AD35" s="28" t="str">
        <f>IF(AC35&lt;&gt;"","/","")</f>
        <v/>
      </c>
      <c r="AE35" s="29"/>
      <c r="AF35" s="30"/>
      <c r="AG35" s="28" t="str">
        <f>IF(AF35&lt;&gt;"","/","")</f>
        <v/>
      </c>
      <c r="AH35" s="29"/>
      <c r="AI35" s="30"/>
      <c r="AJ35" s="28" t="str">
        <f>IF(AI35&lt;&gt;"","/","")</f>
        <v/>
      </c>
      <c r="AK35" s="31"/>
      <c r="AL35" s="32" t="str">
        <f>IF(Y35="wo",IF(W35="wo",0,3),IF(W35&lt;&gt;"",IF(W35&lt;&gt;"wo",IF(W35&gt;Y35,1,0)+IF(Z35&gt;AB35,1,0)+IF(AC35&gt;AE35,1,0)+IF(AF35&gt;AH35,1,0)+IF(AI35&gt;AK35,1,0),0),""))</f>
        <v/>
      </c>
      <c r="AM35" s="33" t="str">
        <f>IF(W35="wo",IF(Y35="wo",0,3),IF(Y35&lt;&gt;"",IF(Y35&lt;&gt;"wo",IF(Y35&gt;W35,1,0)+IF(AB35&gt;Z35,1,0)+IF(AE35&gt;AC35,1,0)+IF(AH35&gt;AF35,1,0)+IF(AK35&gt;AI35,1,0),0),""))</f>
        <v/>
      </c>
      <c r="AN35" s="35"/>
      <c r="AO35" s="118"/>
      <c r="AP35" s="118"/>
      <c r="AQ35" s="18">
        <f>IF(AL35&gt;AM35,1,0)</f>
        <v>0</v>
      </c>
      <c r="AR35" s="119">
        <f>IF(AM35&gt;AL35,1,0)</f>
        <v>0</v>
      </c>
      <c r="AS35" s="119"/>
      <c r="AT35" s="4" t="str">
        <f>IF(AL35&lt;&gt;"",IF(AL35&gt;AM35,1,0),"")</f>
        <v/>
      </c>
      <c r="AU35" s="4" t="str">
        <f>IF(AM35&lt;&gt;"",IF(AM35&gt;AL35,1,0),"")</f>
        <v/>
      </c>
      <c r="AV35" s="4"/>
      <c r="AW35" s="4"/>
      <c r="AX35" s="4"/>
      <c r="AY35" s="4"/>
    </row>
    <row r="36" spans="2:51" ht="14.1" customHeight="1" x14ac:dyDescent="0.2">
      <c r="B36" s="252"/>
      <c r="C36" s="131"/>
      <c r="D36" s="135"/>
      <c r="E36" s="136"/>
      <c r="F36" s="136"/>
      <c r="G36" s="137"/>
      <c r="H36" s="139"/>
      <c r="I36" s="139"/>
      <c r="J36" s="142"/>
      <c r="K36" s="143"/>
      <c r="L36" s="175"/>
      <c r="M36" s="175"/>
      <c r="N36" s="175"/>
      <c r="O36" s="175"/>
      <c r="P36" s="113" t="s">
        <v>32</v>
      </c>
      <c r="Q36" s="114"/>
      <c r="R36" s="175"/>
      <c r="S36" s="9">
        <v>3</v>
      </c>
      <c r="T36" s="115"/>
      <c r="U36" s="116"/>
      <c r="V36" s="117"/>
      <c r="W36" s="27"/>
      <c r="X36" s="28" t="str">
        <f>IF(W36&lt;&gt;"","/","")</f>
        <v/>
      </c>
      <c r="Y36" s="29"/>
      <c r="Z36" s="30"/>
      <c r="AA36" s="28" t="str">
        <f>IF(Z36&lt;&gt;"","/","")</f>
        <v/>
      </c>
      <c r="AB36" s="29"/>
      <c r="AC36" s="30"/>
      <c r="AD36" s="28" t="str">
        <f>IF(AC36&lt;&gt;"","/","")</f>
        <v/>
      </c>
      <c r="AE36" s="29"/>
      <c r="AF36" s="30"/>
      <c r="AG36" s="28" t="str">
        <f>IF(AF36&lt;&gt;"","/","")</f>
        <v/>
      </c>
      <c r="AH36" s="29"/>
      <c r="AI36" s="30"/>
      <c r="AJ36" s="28" t="str">
        <f>IF(AI36&lt;&gt;"","/","")</f>
        <v/>
      </c>
      <c r="AK36" s="31"/>
      <c r="AL36" s="32" t="str">
        <f>IF(Y36="wo",IF(W36="wo",0,3),IF(W36&lt;&gt;"",IF(W36&lt;&gt;"wo",IF(W36&gt;Y36,1,0)+IF(Z36&gt;AB36,1,0)+IF(AC36&gt;AE36,1,0)+IF(AF36&gt;AH36,1,0)+IF(AI36&gt;AK36,1,0),0),""))</f>
        <v/>
      </c>
      <c r="AM36" s="33" t="str">
        <f>IF(W36="wo",IF(Y36="wo",0,3),IF(Y36&lt;&gt;"",IF(Y36&lt;&gt;"wo",IF(Y36&gt;W36,1,0)+IF(AB36&gt;Z36,1,0)+IF(AE36&gt;AC36,1,0)+IF(AH36&gt;AF36,1,0)+IF(AK36&gt;AI36,1,0),0),""))</f>
        <v/>
      </c>
      <c r="AN36" s="35"/>
      <c r="AO36" s="118"/>
      <c r="AP36" s="118"/>
      <c r="AQ36" s="18">
        <f>IF(AL36&gt;AM36,1,0)</f>
        <v>0</v>
      </c>
      <c r="AR36" s="119">
        <f>IF(AM36&gt;AL36,1,0)</f>
        <v>0</v>
      </c>
      <c r="AS36" s="119"/>
      <c r="AT36" s="4" t="str">
        <f>IF(AL36&lt;&gt;"",IF(AL36&gt;AM36,1,0),"")</f>
        <v/>
      </c>
      <c r="AU36" s="4" t="str">
        <f>IF(AM36&lt;&gt;"",IF(AM36&gt;AL36,1,0),"")</f>
        <v/>
      </c>
      <c r="AV36" s="4"/>
      <c r="AW36" s="4"/>
      <c r="AX36" s="4"/>
      <c r="AY36" s="4"/>
    </row>
    <row r="37" spans="2:51" ht="14.1" customHeight="1" x14ac:dyDescent="0.2">
      <c r="B37" s="252"/>
      <c r="C37" s="120"/>
      <c r="D37" s="120"/>
      <c r="E37" s="120"/>
      <c r="F37" s="120"/>
      <c r="G37" s="120"/>
      <c r="H37" s="120"/>
      <c r="I37" s="120"/>
      <c r="J37" s="120"/>
      <c r="K37" s="120"/>
      <c r="L37" s="175"/>
      <c r="M37" s="175"/>
      <c r="N37" s="175"/>
      <c r="O37" s="175"/>
      <c r="P37" s="113" t="s">
        <v>26</v>
      </c>
      <c r="Q37" s="114"/>
      <c r="R37" s="175"/>
      <c r="S37" s="9">
        <v>4</v>
      </c>
      <c r="T37" s="115"/>
      <c r="U37" s="116"/>
      <c r="V37" s="117"/>
      <c r="W37" s="27"/>
      <c r="X37" s="28" t="str">
        <f>IF(W37&lt;&gt;"","/","")</f>
        <v/>
      </c>
      <c r="Y37" s="29"/>
      <c r="Z37" s="30"/>
      <c r="AA37" s="28" t="str">
        <f>IF(Z37&lt;&gt;"","/","")</f>
        <v/>
      </c>
      <c r="AB37" s="29"/>
      <c r="AC37" s="30"/>
      <c r="AD37" s="28" t="str">
        <f>IF(AC37&lt;&gt;"","/","")</f>
        <v/>
      </c>
      <c r="AE37" s="29"/>
      <c r="AF37" s="30"/>
      <c r="AG37" s="28" t="str">
        <f>IF(AF37&lt;&gt;"","/","")</f>
        <v/>
      </c>
      <c r="AH37" s="29"/>
      <c r="AI37" s="30"/>
      <c r="AJ37" s="28" t="str">
        <f>IF(AI37&lt;&gt;"","/","")</f>
        <v/>
      </c>
      <c r="AK37" s="31"/>
      <c r="AL37" s="32" t="str">
        <f>IF(Y37="wo",IF(W37="wo",0,3),IF(W37&lt;&gt;"",IF(W37&lt;&gt;"wo",IF(W37&gt;Y37,1,0)+IF(Z37&gt;AB37,1,0)+IF(AC37&gt;AE37,1,0)+IF(AF37&gt;AH37,1,0)+IF(AI37&gt;AK37,1,0),0),""))</f>
        <v/>
      </c>
      <c r="AM37" s="33" t="str">
        <f>IF(W37="wo",IF(Y37="wo",0,3),IF(Y37&lt;&gt;"",IF(Y37&lt;&gt;"wo",IF(Y37&gt;W37,1,0)+IF(AB37&gt;Z37,1,0)+IF(AE37&gt;AC37,1,0)+IF(AH37&gt;AF37,1,0)+IF(AK37&gt;AI37,1,0),0),""))</f>
        <v/>
      </c>
      <c r="AN37" s="35"/>
      <c r="AO37" s="118"/>
      <c r="AP37" s="118"/>
      <c r="AQ37" s="18">
        <f>IF(AL37&gt;AM37,1,0)</f>
        <v>0</v>
      </c>
      <c r="AR37" s="119">
        <f>IF(AM37&gt;AL37,1,0)</f>
        <v>0</v>
      </c>
      <c r="AS37" s="119"/>
      <c r="AT37" s="4" t="str">
        <f>IF(AL37&lt;&gt;"",IF(AL37&gt;AM37,1,0),"")</f>
        <v/>
      </c>
      <c r="AU37" s="4" t="str">
        <f>IF(AM37&lt;&gt;"",IF(AM37&gt;AL37,1,0),"")</f>
        <v/>
      </c>
      <c r="AV37" s="4"/>
      <c r="AW37" s="4"/>
      <c r="AX37" s="4"/>
      <c r="AY37" s="4"/>
    </row>
    <row r="38" spans="2:51" ht="14.1" customHeight="1" x14ac:dyDescent="0.2">
      <c r="B38" s="252"/>
      <c r="C38" s="121" t="s">
        <v>65</v>
      </c>
      <c r="D38" s="122"/>
      <c r="E38" s="123"/>
      <c r="F38" s="124"/>
      <c r="G38" s="125"/>
      <c r="H38" s="125"/>
      <c r="I38" s="125"/>
      <c r="J38" s="125"/>
      <c r="K38" s="126"/>
      <c r="L38" s="175"/>
      <c r="M38" s="175"/>
      <c r="N38" s="175"/>
      <c r="O38" s="175"/>
      <c r="P38" s="127" t="s">
        <v>29</v>
      </c>
      <c r="Q38" s="128"/>
      <c r="R38" s="175"/>
      <c r="S38" s="9">
        <v>5</v>
      </c>
      <c r="T38" s="115"/>
      <c r="U38" s="116"/>
      <c r="V38" s="117"/>
      <c r="W38" s="27"/>
      <c r="X38" s="28" t="str">
        <f>IF(W38&lt;&gt;"","/","")</f>
        <v/>
      </c>
      <c r="Y38" s="29"/>
      <c r="Z38" s="30"/>
      <c r="AA38" s="28" t="str">
        <f>IF(Z38&lt;&gt;"","/","")</f>
        <v/>
      </c>
      <c r="AB38" s="29"/>
      <c r="AC38" s="30"/>
      <c r="AD38" s="28" t="str">
        <f>IF(AC38&lt;&gt;"","/","")</f>
        <v/>
      </c>
      <c r="AE38" s="29"/>
      <c r="AF38" s="30"/>
      <c r="AG38" s="28" t="str">
        <f>IF(AF38&lt;&gt;"","/","")</f>
        <v/>
      </c>
      <c r="AH38" s="29"/>
      <c r="AI38" s="30"/>
      <c r="AJ38" s="28" t="str">
        <f>IF(AI38&lt;&gt;"","/","")</f>
        <v/>
      </c>
      <c r="AK38" s="31"/>
      <c r="AL38" s="32" t="str">
        <f>IF(Y38="wo",IF(W38="wo",0,3),IF(W38&lt;&gt;"",IF(W38&lt;&gt;"wo",IF(W38&gt;Y38,1,0)+IF(Z38&gt;AB38,1,0)+IF(AC38&gt;AE38,1,0)+IF(AF38&gt;AH38,1,0)+IF(AI38&gt;AK38,1,0),0),""))</f>
        <v/>
      </c>
      <c r="AM38" s="33" t="str">
        <f>IF(W38="wo",IF(Y38="wo",0,3),IF(Y38&lt;&gt;"",IF(Y38&lt;&gt;"wo",IF(Y38&gt;W38,1,0)+IF(AB38&gt;Z38,1,0)+IF(AE38&gt;AC38,1,0)+IF(AH38&gt;AF38,1,0)+IF(AK38&gt;AI38,1,0),0),""))</f>
        <v/>
      </c>
      <c r="AN38" s="36"/>
      <c r="AO38" s="129"/>
      <c r="AP38" s="129"/>
      <c r="AQ38" s="18">
        <f>IF(AL38&gt;AM38,1,0)</f>
        <v>0</v>
      </c>
      <c r="AR38" s="119">
        <f>IF(AM38&gt;AL38,1,0)</f>
        <v>0</v>
      </c>
      <c r="AS38" s="119"/>
      <c r="AT38" s="4" t="str">
        <f>IF(AL38&lt;&gt;"",IF(AL38&gt;AM38,1,0),"")</f>
        <v/>
      </c>
      <c r="AU38" s="4" t="str">
        <f>IF(AM38&lt;&gt;"",IF(AM38&gt;AL38,1,0),"")</f>
        <v/>
      </c>
      <c r="AV38" s="4"/>
      <c r="AW38" s="4"/>
      <c r="AX38" s="4"/>
      <c r="AY38" s="4"/>
    </row>
    <row r="39" spans="2:51" ht="8.1" customHeight="1" x14ac:dyDescent="0.2">
      <c r="B39" s="252"/>
      <c r="C39" s="84"/>
      <c r="D39" s="85"/>
      <c r="E39" s="85"/>
      <c r="F39" s="85"/>
      <c r="G39" s="85"/>
      <c r="H39" s="85"/>
      <c r="I39" s="85"/>
      <c r="J39" s="85"/>
      <c r="K39" s="86"/>
      <c r="L39" s="175"/>
      <c r="M39" s="175"/>
      <c r="N39" s="175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2"/>
      <c r="AR39" s="4"/>
      <c r="AS39" s="4"/>
      <c r="AT39" s="4"/>
      <c r="AU39" s="4"/>
      <c r="AV39" s="4"/>
      <c r="AW39" s="4"/>
      <c r="AX39" s="4"/>
      <c r="AY39" s="4"/>
    </row>
    <row r="40" spans="2:51" s="39" customFormat="1" ht="12" customHeight="1" x14ac:dyDescent="0.2">
      <c r="B40" s="252"/>
      <c r="C40" s="84"/>
      <c r="D40" s="85"/>
      <c r="E40" s="85"/>
      <c r="F40" s="85"/>
      <c r="G40" s="85"/>
      <c r="H40" s="85"/>
      <c r="I40" s="85"/>
      <c r="J40" s="85"/>
      <c r="K40" s="86"/>
      <c r="L40" s="175"/>
      <c r="M40" s="91"/>
      <c r="N40" s="92" t="s">
        <v>66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92" t="s">
        <v>67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37"/>
      <c r="AR40" s="38"/>
      <c r="AS40" s="38"/>
      <c r="AT40" s="38"/>
      <c r="AU40" s="38"/>
      <c r="AV40" s="38"/>
      <c r="AW40" s="38"/>
      <c r="AX40" s="38"/>
      <c r="AY40" s="38"/>
    </row>
    <row r="41" spans="2:51" ht="12" customHeight="1" x14ac:dyDescent="0.2">
      <c r="B41" s="252"/>
      <c r="C41" s="84"/>
      <c r="D41" s="85"/>
      <c r="E41" s="85"/>
      <c r="F41" s="85"/>
      <c r="G41" s="85"/>
      <c r="H41" s="85"/>
      <c r="I41" s="85"/>
      <c r="J41" s="85"/>
      <c r="K41" s="86"/>
      <c r="L41" s="175"/>
      <c r="M41" s="91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104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2"/>
      <c r="AR41" s="4"/>
      <c r="AS41" s="4"/>
      <c r="AT41" s="4"/>
      <c r="AU41" s="4"/>
      <c r="AV41" s="4"/>
      <c r="AW41" s="4"/>
      <c r="AX41" s="4"/>
      <c r="AY41" s="4"/>
    </row>
    <row r="42" spans="2:51" ht="12" customHeight="1" x14ac:dyDescent="0.2">
      <c r="B42" s="252"/>
      <c r="C42" s="84"/>
      <c r="D42" s="85"/>
      <c r="E42" s="85"/>
      <c r="F42" s="85"/>
      <c r="G42" s="85"/>
      <c r="H42" s="85"/>
      <c r="I42" s="85"/>
      <c r="J42" s="85"/>
      <c r="K42" s="86"/>
      <c r="L42" s="175"/>
      <c r="M42" s="91"/>
      <c r="N42" s="98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9"/>
      <c r="AQ42" s="2"/>
      <c r="AR42" s="4"/>
      <c r="AS42" s="4"/>
      <c r="AT42" s="4"/>
      <c r="AU42" s="4"/>
      <c r="AV42" s="4"/>
      <c r="AW42" s="4"/>
      <c r="AX42" s="4"/>
      <c r="AY42" s="4"/>
    </row>
    <row r="43" spans="2:51" ht="12" customHeight="1" x14ac:dyDescent="0.2">
      <c r="B43" s="252"/>
      <c r="C43" s="84"/>
      <c r="D43" s="85"/>
      <c r="E43" s="85"/>
      <c r="F43" s="85"/>
      <c r="G43" s="85"/>
      <c r="H43" s="85"/>
      <c r="I43" s="85"/>
      <c r="J43" s="85"/>
      <c r="K43" s="86"/>
      <c r="L43" s="175"/>
      <c r="M43" s="91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2"/>
      <c r="AR43" s="4"/>
      <c r="AS43" s="4"/>
      <c r="AT43" s="4"/>
      <c r="AU43" s="4"/>
      <c r="AV43" s="4"/>
      <c r="AW43" s="4"/>
      <c r="AX43" s="4"/>
      <c r="AY43" s="4"/>
    </row>
    <row r="44" spans="2:51" s="39" customFormat="1" ht="12" customHeight="1" x14ac:dyDescent="0.2">
      <c r="B44" s="252"/>
      <c r="C44" s="84"/>
      <c r="D44" s="85"/>
      <c r="E44" s="85"/>
      <c r="F44" s="85"/>
      <c r="G44" s="85"/>
      <c r="H44" s="85"/>
      <c r="I44" s="85"/>
      <c r="J44" s="85"/>
      <c r="K44" s="86"/>
      <c r="L44" s="175"/>
      <c r="M44" s="91"/>
      <c r="N44" s="92" t="s">
        <v>68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92" t="s">
        <v>69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37"/>
      <c r="AR44" s="38"/>
      <c r="AS44" s="38"/>
      <c r="AT44" s="38"/>
      <c r="AU44" s="38"/>
      <c r="AV44" s="38"/>
      <c r="AW44" s="38"/>
      <c r="AX44" s="38"/>
      <c r="AY44" s="38"/>
    </row>
    <row r="45" spans="2:51" s="39" customFormat="1" ht="12" customHeight="1" x14ac:dyDescent="0.2">
      <c r="B45" s="252"/>
      <c r="C45" s="84"/>
      <c r="D45" s="85"/>
      <c r="E45" s="85"/>
      <c r="F45" s="85"/>
      <c r="G45" s="85"/>
      <c r="H45" s="85"/>
      <c r="I45" s="85"/>
      <c r="J45" s="85"/>
      <c r="K45" s="86"/>
      <c r="L45" s="175"/>
      <c r="M45" s="91"/>
      <c r="N45" s="66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7"/>
      <c r="AQ45" s="37"/>
      <c r="AR45" s="38"/>
      <c r="AS45" s="38"/>
      <c r="AT45" s="38"/>
      <c r="AU45" s="38"/>
      <c r="AV45" s="38"/>
      <c r="AW45" s="38"/>
      <c r="AX45" s="38"/>
      <c r="AY45" s="38"/>
    </row>
    <row r="46" spans="2:51" ht="12" customHeight="1" x14ac:dyDescent="0.2">
      <c r="B46" s="252"/>
      <c r="C46" s="84"/>
      <c r="D46" s="85"/>
      <c r="E46" s="85"/>
      <c r="F46" s="85"/>
      <c r="G46" s="85"/>
      <c r="H46" s="85"/>
      <c r="I46" s="85"/>
      <c r="J46" s="85"/>
      <c r="K46" s="86"/>
      <c r="L46" s="175"/>
      <c r="M46" s="91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8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80"/>
      <c r="AQ46" s="2"/>
      <c r="AR46" s="4"/>
      <c r="AS46" s="4"/>
      <c r="AT46" s="4"/>
      <c r="AU46" s="4"/>
      <c r="AV46" s="4"/>
      <c r="AW46" s="4"/>
      <c r="AX46" s="4"/>
      <c r="AY46" s="4"/>
    </row>
    <row r="47" spans="2:51" ht="12" customHeight="1" x14ac:dyDescent="0.2">
      <c r="B47" s="252"/>
      <c r="C47" s="87"/>
      <c r="D47" s="88"/>
      <c r="E47" s="88"/>
      <c r="F47" s="88"/>
      <c r="G47" s="88"/>
      <c r="H47" s="88"/>
      <c r="I47" s="88"/>
      <c r="J47" s="88"/>
      <c r="K47" s="89"/>
      <c r="L47" s="175"/>
      <c r="M47" s="91"/>
      <c r="N47" s="72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  <c r="AQ47" s="2"/>
      <c r="AR47" s="4"/>
      <c r="AS47" s="4"/>
      <c r="AT47" s="4"/>
      <c r="AU47" s="4"/>
      <c r="AV47" s="4"/>
      <c r="AW47" s="4"/>
      <c r="AX47" s="4"/>
      <c r="AY47" s="4"/>
    </row>
    <row r="48" spans="2:5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2"/>
      <c r="AR48" s="4"/>
      <c r="AS48" s="4"/>
      <c r="AT48" s="4"/>
      <c r="AU48" s="4"/>
      <c r="AV48" s="4"/>
      <c r="AW48" s="4"/>
      <c r="AX48" s="4"/>
      <c r="AY48" s="4"/>
    </row>
    <row r="49" spans="3:51" x14ac:dyDescent="0.2">
      <c r="C49" s="41"/>
      <c r="D49" s="41"/>
      <c r="E49" s="41"/>
      <c r="F49" s="41"/>
      <c r="G49" s="41"/>
      <c r="H49" s="41"/>
      <c r="AR49" s="4"/>
      <c r="AS49" s="4"/>
      <c r="AT49" s="4"/>
      <c r="AU49" s="4"/>
      <c r="AV49" s="4"/>
      <c r="AW49" s="4"/>
      <c r="AX49" s="4"/>
      <c r="AY49" s="4"/>
    </row>
    <row r="50" spans="3:51" x14ac:dyDescent="0.2">
      <c r="C50" s="42" t="str">
        <f>D16</f>
        <v xml:space="preserve"> </v>
      </c>
      <c r="D50" s="42"/>
      <c r="E50" s="42"/>
      <c r="F50" s="42">
        <f>D29</f>
        <v>0</v>
      </c>
      <c r="G50" s="41"/>
      <c r="H50" s="41"/>
    </row>
    <row r="51" spans="3:51" x14ac:dyDescent="0.2">
      <c r="C51" s="42">
        <f>D18</f>
        <v>0</v>
      </c>
      <c r="D51" s="42"/>
      <c r="E51" s="42"/>
      <c r="F51" s="42">
        <f>D31</f>
        <v>0</v>
      </c>
      <c r="G51" s="41"/>
      <c r="H51" s="41"/>
    </row>
    <row r="52" spans="3:51" x14ac:dyDescent="0.2">
      <c r="C52" s="42">
        <f>D20</f>
        <v>0</v>
      </c>
      <c r="D52" s="42"/>
      <c r="E52" s="42"/>
      <c r="F52" s="42">
        <f>D33</f>
        <v>0</v>
      </c>
      <c r="G52" s="41"/>
      <c r="H52" s="41"/>
    </row>
    <row r="53" spans="3:51" x14ac:dyDescent="0.2">
      <c r="C53" s="42">
        <f>D22</f>
        <v>0</v>
      </c>
      <c r="D53" s="42"/>
      <c r="E53" s="42"/>
      <c r="F53" s="42">
        <f>D35</f>
        <v>0</v>
      </c>
      <c r="G53" s="41"/>
      <c r="H53" s="41"/>
    </row>
    <row r="54" spans="3:51" x14ac:dyDescent="0.2">
      <c r="C54" s="41"/>
      <c r="D54" s="41"/>
      <c r="E54" s="41"/>
      <c r="F54" s="41"/>
      <c r="G54" s="41"/>
      <c r="H54" s="41"/>
    </row>
    <row r="55" spans="3:51" x14ac:dyDescent="0.2">
      <c r="C55" s="41"/>
      <c r="D55" s="41"/>
      <c r="E55" s="41"/>
      <c r="F55" s="41"/>
      <c r="G55" s="41"/>
      <c r="H55" s="41"/>
    </row>
    <row r="56" spans="3:51" x14ac:dyDescent="0.2">
      <c r="C56" s="41"/>
      <c r="D56" s="41"/>
      <c r="E56" s="41"/>
      <c r="F56" s="41"/>
      <c r="G56" s="41"/>
      <c r="H56" s="41"/>
    </row>
  </sheetData>
  <sheetProtection password="DA3D" sheet="1" objects="1" scenarios="1" selectLockedCells="1"/>
  <mergeCells count="241">
    <mergeCell ref="N40:AB40"/>
    <mergeCell ref="AC40:AP40"/>
    <mergeCell ref="N41:AB43"/>
    <mergeCell ref="AC41:AP43"/>
    <mergeCell ref="N44:AB44"/>
    <mergeCell ref="AC44:AP44"/>
    <mergeCell ref="N45:AB47"/>
    <mergeCell ref="C38:E38"/>
    <mergeCell ref="F38:K38"/>
    <mergeCell ref="P38:Q38"/>
    <mergeCell ref="T38:V38"/>
    <mergeCell ref="AO38:AP38"/>
    <mergeCell ref="AC45:AP47"/>
    <mergeCell ref="C39:K47"/>
    <mergeCell ref="P39:AP39"/>
    <mergeCell ref="M40:M47"/>
    <mergeCell ref="AR38:AS38"/>
    <mergeCell ref="P36:Q36"/>
    <mergeCell ref="T36:V36"/>
    <mergeCell ref="AO36:AP36"/>
    <mergeCell ref="AR36:AS36"/>
    <mergeCell ref="C37:K37"/>
    <mergeCell ref="P37:Q37"/>
    <mergeCell ref="T37:V37"/>
    <mergeCell ref="AO37:AP37"/>
    <mergeCell ref="AR37:AS37"/>
    <mergeCell ref="AR34:AS34"/>
    <mergeCell ref="C35:C36"/>
    <mergeCell ref="D35:G36"/>
    <mergeCell ref="H35:H36"/>
    <mergeCell ref="I35:I36"/>
    <mergeCell ref="J35:K36"/>
    <mergeCell ref="P35:Q35"/>
    <mergeCell ref="T35:V35"/>
    <mergeCell ref="AO35:AP35"/>
    <mergeCell ref="AR35:AS35"/>
    <mergeCell ref="T33:V33"/>
    <mergeCell ref="W33:AK33"/>
    <mergeCell ref="AL33:AM33"/>
    <mergeCell ref="AN33:AP33"/>
    <mergeCell ref="P34:Q34"/>
    <mergeCell ref="T34:V34"/>
    <mergeCell ref="AO34:AP34"/>
    <mergeCell ref="C33:C34"/>
    <mergeCell ref="D33:G34"/>
    <mergeCell ref="H33:H34"/>
    <mergeCell ref="I33:I34"/>
    <mergeCell ref="J33:K34"/>
    <mergeCell ref="P33:Q33"/>
    <mergeCell ref="AN30:AN31"/>
    <mergeCell ref="AO30:AP31"/>
    <mergeCell ref="C31:C32"/>
    <mergeCell ref="D31:G32"/>
    <mergeCell ref="H31:H32"/>
    <mergeCell ref="I31:I32"/>
    <mergeCell ref="J31:K32"/>
    <mergeCell ref="S31:T31"/>
    <mergeCell ref="U31:V31"/>
    <mergeCell ref="S32:AP32"/>
    <mergeCell ref="S30:T30"/>
    <mergeCell ref="U30:V30"/>
    <mergeCell ref="Y30:AI31"/>
    <mergeCell ref="AJ30:AK31"/>
    <mergeCell ref="AL30:AL31"/>
    <mergeCell ref="AM30:AM31"/>
    <mergeCell ref="D28:G28"/>
    <mergeCell ref="J28:K28"/>
    <mergeCell ref="S28:T28"/>
    <mergeCell ref="AO28:AP28"/>
    <mergeCell ref="AR28:AS28"/>
    <mergeCell ref="C29:C30"/>
    <mergeCell ref="D29:G30"/>
    <mergeCell ref="H29:H30"/>
    <mergeCell ref="I29:I30"/>
    <mergeCell ref="J29:K30"/>
    <mergeCell ref="S26:T26"/>
    <mergeCell ref="AO26:AP26"/>
    <mergeCell ref="AR26:AS26"/>
    <mergeCell ref="S27:T27"/>
    <mergeCell ref="AO27:AP27"/>
    <mergeCell ref="AR27:AS27"/>
    <mergeCell ref="C25:K25"/>
    <mergeCell ref="P25:Q32"/>
    <mergeCell ref="S25:T25"/>
    <mergeCell ref="AO25:AP25"/>
    <mergeCell ref="AR25:AS25"/>
    <mergeCell ref="C26:C27"/>
    <mergeCell ref="D26:F27"/>
    <mergeCell ref="G26:G27"/>
    <mergeCell ref="H26:H27"/>
    <mergeCell ref="I26:K27"/>
    <mergeCell ref="D24:G24"/>
    <mergeCell ref="H24:K24"/>
    <mergeCell ref="P24:Q24"/>
    <mergeCell ref="S24:T24"/>
    <mergeCell ref="AO24:AP24"/>
    <mergeCell ref="AR24:AS24"/>
    <mergeCell ref="J22:K23"/>
    <mergeCell ref="P22:Q22"/>
    <mergeCell ref="S22:T22"/>
    <mergeCell ref="AO22:AP22"/>
    <mergeCell ref="AR22:AS22"/>
    <mergeCell ref="P23:Q23"/>
    <mergeCell ref="S23:T23"/>
    <mergeCell ref="AO23:AP23"/>
    <mergeCell ref="AR23:AS23"/>
    <mergeCell ref="P20:Q20"/>
    <mergeCell ref="S20:T20"/>
    <mergeCell ref="AO20:AP20"/>
    <mergeCell ref="AR20:AS20"/>
    <mergeCell ref="P21:Q21"/>
    <mergeCell ref="S21:T21"/>
    <mergeCell ref="AO21:AP21"/>
    <mergeCell ref="AR21:AS21"/>
    <mergeCell ref="C20:C21"/>
    <mergeCell ref="D20:G21"/>
    <mergeCell ref="H20:H21"/>
    <mergeCell ref="I20:I21"/>
    <mergeCell ref="J20:K21"/>
    <mergeCell ref="M20:N39"/>
    <mergeCell ref="C22:C23"/>
    <mergeCell ref="D22:G23"/>
    <mergeCell ref="H22:H23"/>
    <mergeCell ref="I22:I23"/>
    <mergeCell ref="P18:Q18"/>
    <mergeCell ref="S18:T18"/>
    <mergeCell ref="AO18:AP18"/>
    <mergeCell ref="AR18:AS18"/>
    <mergeCell ref="M19:N19"/>
    <mergeCell ref="P19:Q19"/>
    <mergeCell ref="S19:T19"/>
    <mergeCell ref="AO19:AP19"/>
    <mergeCell ref="AR19:AS19"/>
    <mergeCell ref="C18:C19"/>
    <mergeCell ref="D18:G19"/>
    <mergeCell ref="H18:H19"/>
    <mergeCell ref="I18:I19"/>
    <mergeCell ref="J18:K19"/>
    <mergeCell ref="M18:N18"/>
    <mergeCell ref="M16:N16"/>
    <mergeCell ref="P16:Q16"/>
    <mergeCell ref="S16:T16"/>
    <mergeCell ref="AO16:AP16"/>
    <mergeCell ref="AR16:AS16"/>
    <mergeCell ref="M17:N17"/>
    <mergeCell ref="P17:Q17"/>
    <mergeCell ref="S17:T17"/>
    <mergeCell ref="AO17:AP17"/>
    <mergeCell ref="AR17:AS17"/>
    <mergeCell ref="M15:N15"/>
    <mergeCell ref="P15:Q15"/>
    <mergeCell ref="S15:T15"/>
    <mergeCell ref="AO15:AP15"/>
    <mergeCell ref="AR15:AS15"/>
    <mergeCell ref="C16:C17"/>
    <mergeCell ref="D16:G17"/>
    <mergeCell ref="H16:H17"/>
    <mergeCell ref="I16:I17"/>
    <mergeCell ref="J16:K17"/>
    <mergeCell ref="S13:T13"/>
    <mergeCell ref="AO13:AP13"/>
    <mergeCell ref="AR13:AS13"/>
    <mergeCell ref="M14:N14"/>
    <mergeCell ref="P14:Q14"/>
    <mergeCell ref="S14:T14"/>
    <mergeCell ref="AO14:AP14"/>
    <mergeCell ref="AR14:AS14"/>
    <mergeCell ref="S12:T12"/>
    <mergeCell ref="U12:U28"/>
    <mergeCell ref="W12:AK12"/>
    <mergeCell ref="AL12:AM12"/>
    <mergeCell ref="AN12:AP12"/>
    <mergeCell ref="C13:C14"/>
    <mergeCell ref="D13:F14"/>
    <mergeCell ref="G13:G14"/>
    <mergeCell ref="H13:H14"/>
    <mergeCell ref="I13:K14"/>
    <mergeCell ref="C12:K12"/>
    <mergeCell ref="L12:L47"/>
    <mergeCell ref="M12:N12"/>
    <mergeCell ref="O12:O39"/>
    <mergeCell ref="P12:Q12"/>
    <mergeCell ref="R12:R38"/>
    <mergeCell ref="M13:N13"/>
    <mergeCell ref="P13:Q13"/>
    <mergeCell ref="D15:G15"/>
    <mergeCell ref="J15:K15"/>
    <mergeCell ref="C10:I10"/>
    <mergeCell ref="L10:Q10"/>
    <mergeCell ref="S10:Y10"/>
    <mergeCell ref="Z10:AH10"/>
    <mergeCell ref="AK10:AP10"/>
    <mergeCell ref="C11:AP11"/>
    <mergeCell ref="Z8:AE9"/>
    <mergeCell ref="AF8:AI8"/>
    <mergeCell ref="AK8:AM9"/>
    <mergeCell ref="AN8:AP8"/>
    <mergeCell ref="C9:D9"/>
    <mergeCell ref="E9:I9"/>
    <mergeCell ref="AF9:AI9"/>
    <mergeCell ref="AN9:AP9"/>
    <mergeCell ref="AK6:AM7"/>
    <mergeCell ref="AN6:AP6"/>
    <mergeCell ref="C7:I7"/>
    <mergeCell ref="AD7:AH7"/>
    <mergeCell ref="AN7:AO7"/>
    <mergeCell ref="C8:D8"/>
    <mergeCell ref="E8:I8"/>
    <mergeCell ref="L8:L9"/>
    <mergeCell ref="M8:Q9"/>
    <mergeCell ref="S8:S9"/>
    <mergeCell ref="AK4:AM5"/>
    <mergeCell ref="AN4:AP4"/>
    <mergeCell ref="C5:I5"/>
    <mergeCell ref="AC5:AH5"/>
    <mergeCell ref="AN5:AO5"/>
    <mergeCell ref="C6:D6"/>
    <mergeCell ref="E6:I6"/>
    <mergeCell ref="L6:L7"/>
    <mergeCell ref="M6:Q7"/>
    <mergeCell ref="S6:S7"/>
    <mergeCell ref="S4:S5"/>
    <mergeCell ref="T4:X5"/>
    <mergeCell ref="Y4:Y9"/>
    <mergeCell ref="Z4:AB5"/>
    <mergeCell ref="AC4:AH4"/>
    <mergeCell ref="AJ4:AJ10"/>
    <mergeCell ref="T6:X7"/>
    <mergeCell ref="Z6:AC7"/>
    <mergeCell ref="AD6:AH6"/>
    <mergeCell ref="T8:X9"/>
    <mergeCell ref="B2:B47"/>
    <mergeCell ref="C2:AP2"/>
    <mergeCell ref="C3:AP3"/>
    <mergeCell ref="C4:D4"/>
    <mergeCell ref="E4:I4"/>
    <mergeCell ref="J4:J10"/>
    <mergeCell ref="K4:K10"/>
    <mergeCell ref="L4:L5"/>
    <mergeCell ref="M4:Q5"/>
    <mergeCell ref="R4:R10"/>
  </mergeCells>
  <dataValidations count="5">
    <dataValidation type="list" errorStyle="warning" allowBlank="1" showInputMessage="1" showErrorMessage="1" errorTitle="Erreur." error="Cette personne n'est pas inscrite dans la liste des joueurs visiteurs." promptTitle="Validation." prompt="Choisir un nom dans la liste déroulante." sqref="AC41:AP43">
      <formula1>$F$50:$F$53</formula1>
    </dataValidation>
    <dataValidation type="list" errorStyle="warning" allowBlank="1" showInputMessage="1" showErrorMessage="1" errorTitle="Erreur." error="Cette personne n'est pas inscrite sur la liste des joueurs visités." promptTitle="Validation." prompt="Choisir un nom dans la liste déroulante." sqref="N41:AB43">
      <formula1>$C$50:$C$53</formula1>
    </dataValidation>
    <dataValidation type="list" allowBlank="1" sqref="Y13:Y28 W13:W28">
      <formula1>"wo"</formula1>
    </dataValidation>
    <dataValidation type="list" allowBlank="1" sqref="G13:G14 G26:G27">
      <formula1>"A,B,C,D,E,F,G,H,I,J,K,L,M,N,O,P,Q,R,S,T,U,V,W,X,Y,Z"</formula1>
    </dataValidation>
    <dataValidation type="list" allowBlank="1" showErrorMessage="1" error="X ou rien dans cette case!" sqref="L4:L9 S4:S9">
      <formula1>"X,x"</formula1>
    </dataValidation>
  </dataValidations>
  <printOptions horizontalCentered="1" verticalCentered="1"/>
  <pageMargins left="0" right="0" top="0" bottom="0" header="0" footer="0"/>
  <pageSetup paperSize="9" scale="93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3" workbookViewId="0">
      <selection activeCell="K31" sqref="K31"/>
    </sheetView>
  </sheetViews>
  <sheetFormatPr baseColWidth="10" defaultRowHeight="12.75" x14ac:dyDescent="0.2"/>
  <cols>
    <col min="1" max="1" width="7.42578125" style="62" customWidth="1"/>
    <col min="2" max="2" width="29.140625" customWidth="1"/>
    <col min="3" max="3" width="4.7109375" customWidth="1"/>
    <col min="4" max="4" width="1.7109375" customWidth="1"/>
    <col min="5" max="6" width="4.7109375" customWidth="1"/>
    <col min="7" max="7" width="1.7109375" customWidth="1"/>
    <col min="8" max="9" width="4.7109375" customWidth="1"/>
    <col min="10" max="10" width="1.7109375" customWidth="1"/>
    <col min="11" max="12" width="4.7109375" customWidth="1"/>
    <col min="13" max="13" width="1.7109375" customWidth="1"/>
    <col min="14" max="15" width="4.7109375" customWidth="1"/>
    <col min="16" max="16" width="1.7109375" customWidth="1"/>
    <col min="17" max="17" width="4.7109375" customWidth="1"/>
  </cols>
  <sheetData>
    <row r="1" spans="1:18" ht="24.95" customHeight="1" x14ac:dyDescent="0.2">
      <c r="A1" s="262" t="str">
        <f>+D!D16</f>
        <v xml:space="preserve"> 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</row>
    <row r="2" spans="1:18" ht="24.95" customHeight="1" x14ac:dyDescent="0.2">
      <c r="A2" s="43" t="s">
        <v>70</v>
      </c>
      <c r="B2" s="44" t="s">
        <v>71</v>
      </c>
      <c r="C2" s="258" t="s">
        <v>22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  <c r="R2" s="45" t="s">
        <v>23</v>
      </c>
    </row>
    <row r="3" spans="1:18" ht="24.95" customHeight="1" x14ac:dyDescent="0.2">
      <c r="A3" s="46">
        <v>3</v>
      </c>
      <c r="B3" s="47">
        <f>+D!D33</f>
        <v>0</v>
      </c>
      <c r="C3" s="48"/>
      <c r="D3" s="49" t="s">
        <v>72</v>
      </c>
      <c r="E3" s="50"/>
      <c r="F3" s="48"/>
      <c r="G3" s="49" t="s">
        <v>72</v>
      </c>
      <c r="H3" s="50"/>
      <c r="I3" s="48"/>
      <c r="J3" s="49" t="s">
        <v>72</v>
      </c>
      <c r="K3" s="50"/>
      <c r="L3" s="48"/>
      <c r="M3" s="49" t="s">
        <v>72</v>
      </c>
      <c r="N3" s="50"/>
      <c r="O3" s="48"/>
      <c r="P3" s="49" t="s">
        <v>72</v>
      </c>
      <c r="Q3" s="50"/>
      <c r="R3" s="51"/>
    </row>
    <row r="4" spans="1:18" ht="24.95" customHeight="1" x14ac:dyDescent="0.2">
      <c r="A4" s="46">
        <v>6</v>
      </c>
      <c r="B4" s="47">
        <f>+D!D31</f>
        <v>0</v>
      </c>
      <c r="C4" s="52"/>
      <c r="D4" s="53" t="s">
        <v>72</v>
      </c>
      <c r="E4" s="54"/>
      <c r="F4" s="52"/>
      <c r="G4" s="53" t="s">
        <v>72</v>
      </c>
      <c r="H4" s="54"/>
      <c r="I4" s="52"/>
      <c r="J4" s="53" t="s">
        <v>72</v>
      </c>
      <c r="K4" s="54"/>
      <c r="L4" s="52"/>
      <c r="M4" s="53" t="s">
        <v>72</v>
      </c>
      <c r="N4" s="54"/>
      <c r="O4" s="52"/>
      <c r="P4" s="53" t="s">
        <v>72</v>
      </c>
      <c r="Q4" s="54"/>
      <c r="R4" s="51"/>
    </row>
    <row r="5" spans="1:18" ht="24.95" customHeight="1" thickBot="1" x14ac:dyDescent="0.25">
      <c r="A5" s="55">
        <v>10</v>
      </c>
      <c r="B5" s="56">
        <f>+D!D29</f>
        <v>0</v>
      </c>
      <c r="C5" s="57"/>
      <c r="D5" s="58" t="s">
        <v>72</v>
      </c>
      <c r="E5" s="59"/>
      <c r="F5" s="57"/>
      <c r="G5" s="58" t="s">
        <v>72</v>
      </c>
      <c r="H5" s="59"/>
      <c r="I5" s="57"/>
      <c r="J5" s="58" t="s">
        <v>72</v>
      </c>
      <c r="K5" s="59"/>
      <c r="L5" s="57"/>
      <c r="M5" s="58" t="s">
        <v>72</v>
      </c>
      <c r="N5" s="59"/>
      <c r="O5" s="57"/>
      <c r="P5" s="58" t="s">
        <v>72</v>
      </c>
      <c r="Q5" s="59"/>
      <c r="R5" s="60"/>
    </row>
    <row r="6" spans="1:18" ht="24.95" customHeight="1" thickBot="1" x14ac:dyDescent="0.2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</row>
    <row r="7" spans="1:18" ht="24.95" customHeight="1" x14ac:dyDescent="0.2">
      <c r="A7" s="262">
        <f>+D!D18</f>
        <v>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</row>
    <row r="8" spans="1:18" s="62" customFormat="1" ht="24.95" customHeight="1" x14ac:dyDescent="0.2">
      <c r="A8" s="43" t="s">
        <v>70</v>
      </c>
      <c r="B8" s="61" t="s">
        <v>71</v>
      </c>
      <c r="C8" s="258" t="s">
        <v>22</v>
      </c>
      <c r="D8" s="259"/>
      <c r="E8" s="259"/>
      <c r="F8" s="259"/>
      <c r="G8" s="259"/>
      <c r="H8" s="259"/>
      <c r="I8" s="259"/>
      <c r="J8" s="259"/>
      <c r="K8" s="53"/>
      <c r="L8" s="53"/>
      <c r="M8" s="53"/>
      <c r="N8" s="53"/>
      <c r="O8" s="53"/>
      <c r="P8" s="53"/>
      <c r="Q8" s="54"/>
      <c r="R8" s="45" t="s">
        <v>23</v>
      </c>
    </row>
    <row r="9" spans="1:18" ht="24.95" customHeight="1" x14ac:dyDescent="0.2">
      <c r="A9" s="46">
        <v>2</v>
      </c>
      <c r="B9" s="47">
        <f>+D!D29</f>
        <v>0</v>
      </c>
      <c r="C9" s="48"/>
      <c r="D9" s="49" t="s">
        <v>72</v>
      </c>
      <c r="E9" s="50"/>
      <c r="F9" s="48"/>
      <c r="G9" s="49" t="s">
        <v>72</v>
      </c>
      <c r="H9" s="50"/>
      <c r="I9" s="48"/>
      <c r="J9" s="49" t="s">
        <v>72</v>
      </c>
      <c r="K9" s="50"/>
      <c r="L9" s="48"/>
      <c r="M9" s="49" t="s">
        <v>72</v>
      </c>
      <c r="N9" s="50"/>
      <c r="O9" s="48"/>
      <c r="P9" s="49" t="s">
        <v>72</v>
      </c>
      <c r="Q9" s="50"/>
      <c r="R9" s="51"/>
    </row>
    <row r="10" spans="1:18" ht="24.95" customHeight="1" x14ac:dyDescent="0.2">
      <c r="A10" s="46">
        <v>5</v>
      </c>
      <c r="B10" s="47">
        <f>+D!D33</f>
        <v>0</v>
      </c>
      <c r="C10" s="52"/>
      <c r="D10" s="53" t="s">
        <v>72</v>
      </c>
      <c r="E10" s="54"/>
      <c r="F10" s="52"/>
      <c r="G10" s="53" t="s">
        <v>72</v>
      </c>
      <c r="H10" s="54"/>
      <c r="I10" s="52"/>
      <c r="J10" s="53" t="s">
        <v>72</v>
      </c>
      <c r="K10" s="54"/>
      <c r="L10" s="52"/>
      <c r="M10" s="53" t="s">
        <v>72</v>
      </c>
      <c r="N10" s="54"/>
      <c r="O10" s="52"/>
      <c r="P10" s="53" t="s">
        <v>72</v>
      </c>
      <c r="Q10" s="54"/>
      <c r="R10" s="51"/>
    </row>
    <row r="11" spans="1:18" ht="24.95" customHeight="1" thickBot="1" x14ac:dyDescent="0.25">
      <c r="A11" s="55">
        <v>9</v>
      </c>
      <c r="B11" s="56">
        <f>+D!D31</f>
        <v>0</v>
      </c>
      <c r="C11" s="57"/>
      <c r="D11" s="58" t="s">
        <v>72</v>
      </c>
      <c r="E11" s="59"/>
      <c r="F11" s="57"/>
      <c r="G11" s="58" t="s">
        <v>72</v>
      </c>
      <c r="H11" s="59"/>
      <c r="I11" s="57"/>
      <c r="J11" s="58" t="s">
        <v>72</v>
      </c>
      <c r="K11" s="59"/>
      <c r="L11" s="57"/>
      <c r="M11" s="58" t="s">
        <v>72</v>
      </c>
      <c r="N11" s="59"/>
      <c r="O11" s="57"/>
      <c r="P11" s="58" t="s">
        <v>72</v>
      </c>
      <c r="Q11" s="59"/>
      <c r="R11" s="60"/>
    </row>
    <row r="12" spans="1:18" ht="24.95" customHeight="1" thickBot="1" x14ac:dyDescent="0.2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</row>
    <row r="13" spans="1:18" ht="24.95" customHeight="1" x14ac:dyDescent="0.2">
      <c r="A13" s="262">
        <f>+D!D20</f>
        <v>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4"/>
    </row>
    <row r="14" spans="1:18" ht="24.95" customHeight="1" x14ac:dyDescent="0.2">
      <c r="A14" s="43" t="s">
        <v>70</v>
      </c>
      <c r="B14" s="61" t="s">
        <v>71</v>
      </c>
      <c r="C14" s="258" t="s">
        <v>22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5" t="s">
        <v>23</v>
      </c>
    </row>
    <row r="15" spans="1:18" ht="24.95" customHeight="1" x14ac:dyDescent="0.2">
      <c r="A15" s="46">
        <v>1</v>
      </c>
      <c r="B15" s="47">
        <f>+D!D31</f>
        <v>0</v>
      </c>
      <c r="C15" s="48"/>
      <c r="D15" s="49" t="s">
        <v>72</v>
      </c>
      <c r="E15" s="50"/>
      <c r="F15" s="48"/>
      <c r="G15" s="49" t="s">
        <v>72</v>
      </c>
      <c r="H15" s="50"/>
      <c r="I15" s="48"/>
      <c r="J15" s="49" t="s">
        <v>72</v>
      </c>
      <c r="K15" s="50"/>
      <c r="L15" s="48"/>
      <c r="M15" s="49" t="s">
        <v>72</v>
      </c>
      <c r="N15" s="50"/>
      <c r="O15" s="48"/>
      <c r="P15" s="49" t="s">
        <v>72</v>
      </c>
      <c r="Q15" s="50"/>
      <c r="R15" s="51"/>
    </row>
    <row r="16" spans="1:18" ht="24.95" customHeight="1" x14ac:dyDescent="0.2">
      <c r="A16" s="46">
        <v>4</v>
      </c>
      <c r="B16" s="47">
        <f>+D!D29</f>
        <v>0</v>
      </c>
      <c r="C16" s="52"/>
      <c r="D16" s="53" t="s">
        <v>72</v>
      </c>
      <c r="E16" s="54"/>
      <c r="F16" s="52"/>
      <c r="G16" s="53" t="s">
        <v>72</v>
      </c>
      <c r="H16" s="54"/>
      <c r="I16" s="52"/>
      <c r="J16" s="53" t="s">
        <v>72</v>
      </c>
      <c r="K16" s="54"/>
      <c r="L16" s="52"/>
      <c r="M16" s="53" t="s">
        <v>72</v>
      </c>
      <c r="N16" s="54"/>
      <c r="O16" s="52"/>
      <c r="P16" s="53" t="s">
        <v>72</v>
      </c>
      <c r="Q16" s="54"/>
      <c r="R16" s="51"/>
    </row>
    <row r="17" spans="1:18" ht="24.95" customHeight="1" thickBot="1" x14ac:dyDescent="0.25">
      <c r="A17" s="55">
        <v>8</v>
      </c>
      <c r="B17" s="56">
        <f>+D!D33</f>
        <v>0</v>
      </c>
      <c r="C17" s="57"/>
      <c r="D17" s="58" t="s">
        <v>72</v>
      </c>
      <c r="E17" s="59"/>
      <c r="F17" s="57"/>
      <c r="G17" s="58" t="s">
        <v>72</v>
      </c>
      <c r="H17" s="59"/>
      <c r="I17" s="57"/>
      <c r="J17" s="58" t="s">
        <v>72</v>
      </c>
      <c r="K17" s="59"/>
      <c r="L17" s="57"/>
      <c r="M17" s="58" t="s">
        <v>72</v>
      </c>
      <c r="N17" s="59"/>
      <c r="O17" s="57"/>
      <c r="P17" s="58" t="s">
        <v>72</v>
      </c>
      <c r="Q17" s="59"/>
      <c r="R17" s="60"/>
    </row>
    <row r="18" spans="1:18" ht="24.95" customHeight="1" thickBot="1" x14ac:dyDescent="0.25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1:18" ht="24.95" customHeight="1" x14ac:dyDescent="0.2">
      <c r="A19" s="262">
        <f>+D!D22</f>
        <v>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</row>
    <row r="20" spans="1:18" ht="24.95" customHeight="1" x14ac:dyDescent="0.2">
      <c r="A20" s="43" t="s">
        <v>70</v>
      </c>
      <c r="B20" s="61" t="s">
        <v>71</v>
      </c>
      <c r="C20" s="258" t="s">
        <v>22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  <c r="R20" s="45" t="s">
        <v>23</v>
      </c>
    </row>
    <row r="21" spans="1:18" ht="24.95" customHeight="1" thickBot="1" x14ac:dyDescent="0.25">
      <c r="A21" s="63">
        <v>7</v>
      </c>
      <c r="B21" s="56">
        <f>+D!D35</f>
        <v>0</v>
      </c>
      <c r="C21" s="48"/>
      <c r="D21" s="49" t="s">
        <v>72</v>
      </c>
      <c r="E21" s="50"/>
      <c r="F21" s="48"/>
      <c r="G21" s="49" t="s">
        <v>72</v>
      </c>
      <c r="H21" s="50"/>
      <c r="I21" s="48"/>
      <c r="J21" s="49" t="s">
        <v>72</v>
      </c>
      <c r="K21" s="50"/>
      <c r="L21" s="48"/>
      <c r="M21" s="49" t="s">
        <v>72</v>
      </c>
      <c r="N21" s="50"/>
      <c r="O21" s="48"/>
      <c r="P21" s="49" t="s">
        <v>72</v>
      </c>
      <c r="Q21" s="50"/>
      <c r="R21" s="64"/>
    </row>
  </sheetData>
  <sheetProtection password="DA3D" sheet="1" objects="1" scenarios="1"/>
  <mergeCells count="11">
    <mergeCell ref="A12:R12"/>
    <mergeCell ref="A13:R13"/>
    <mergeCell ref="C14:Q14"/>
    <mergeCell ref="A18:R18"/>
    <mergeCell ref="A19:R19"/>
    <mergeCell ref="C20:Q20"/>
    <mergeCell ref="A1:R1"/>
    <mergeCell ref="C2:Q2"/>
    <mergeCell ref="A6:R6"/>
    <mergeCell ref="A7:R7"/>
    <mergeCell ref="C8:J8"/>
  </mergeCells>
  <pageMargins left="0.70866141732283472" right="0.70866141732283472" top="0" bottom="0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 A </vt:lpstr>
      <vt:lpstr>arb A</vt:lpstr>
      <vt:lpstr>B</vt:lpstr>
      <vt:lpstr>arb B</vt:lpstr>
      <vt:lpstr>C</vt:lpstr>
      <vt:lpstr>arb C</vt:lpstr>
      <vt:lpstr>D</vt:lpstr>
      <vt:lpstr>arb D</vt:lpstr>
      <vt:lpstr>' A '!Zone_d_impression</vt:lpstr>
      <vt:lpstr>B!Zone_d_impression</vt:lpstr>
      <vt:lpstr>'C'!Zone_d_impression</vt:lpstr>
      <vt:lpstr>D!Zone_d_impression</vt:lpstr>
    </vt:vector>
  </TitlesOfParts>
  <Company>indians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Tomassini Joseph</dc:creator>
  <cp:lastModifiedBy>Luc</cp:lastModifiedBy>
  <dcterms:created xsi:type="dcterms:W3CDTF">2010-09-12T07:17:40Z</dcterms:created>
  <dcterms:modified xsi:type="dcterms:W3CDTF">2013-10-17T18:01:38Z</dcterms:modified>
</cp:coreProperties>
</file>